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46.59\Datos\Carpeta_Compartida\PLANIF COMPAR  DESDE 06-07\PAGINA WEB\webPublicada\convocatoria_plazas\contratados\excel_comision_contratacion\"/>
    </mc:Choice>
  </mc:AlternateContent>
  <bookViews>
    <workbookView xWindow="0" yWindow="0" windowWidth="20160" windowHeight="8832" firstSheet="2"/>
  </bookViews>
  <sheets>
    <sheet name="I.Form. Académica" sheetId="1" r:id="rId1"/>
    <sheet name="II.Act. Docente" sheetId="2" r:id="rId2"/>
    <sheet name="III.Act. Investigadora" sheetId="3" r:id="rId3"/>
    <sheet name="IV. Exp. Profesional" sheetId="6" r:id="rId4"/>
    <sheet name="V.Otros méritos" sheetId="4" r:id="rId5"/>
    <sheet name="VI. Dpto.-Resumen" sheetId="5" r:id="rId6"/>
  </sheets>
  <definedNames>
    <definedName name="_xlnm.Print_Area" localSheetId="4">'V.Otros méritos'!$A$1:$Y$49</definedName>
    <definedName name="Payment_Needed">"Pago necesario"</definedName>
    <definedName name="Reimbursement">"Reembolso"</definedName>
  </definedNames>
  <calcPr calcId="162913"/>
</workbook>
</file>

<file path=xl/calcChain.xml><?xml version="1.0" encoding="utf-8"?>
<calcChain xmlns="http://schemas.openxmlformats.org/spreadsheetml/2006/main">
  <c r="P20" i="6" l="1"/>
  <c r="H20" i="4" l="1"/>
  <c r="Y24" i="3"/>
  <c r="Y26" i="3"/>
  <c r="L26" i="5" s="1"/>
  <c r="Y28" i="3"/>
  <c r="Y30" i="3"/>
  <c r="Y32" i="3"/>
  <c r="L32" i="5" s="1"/>
  <c r="Y34" i="3"/>
  <c r="Y36" i="3"/>
  <c r="L36" i="5" s="1"/>
  <c r="U19" i="1"/>
  <c r="U20" i="1"/>
  <c r="H21" i="5" s="1"/>
  <c r="U21" i="1"/>
  <c r="U22" i="1"/>
  <c r="U23" i="1"/>
  <c r="U24" i="1"/>
  <c r="U25" i="1"/>
  <c r="H26" i="5" s="1"/>
  <c r="U26" i="1"/>
  <c r="U27" i="1"/>
  <c r="U28" i="1"/>
  <c r="U29" i="1"/>
  <c r="U30" i="1"/>
  <c r="U31" i="1"/>
  <c r="H32" i="5" s="1"/>
  <c r="U32" i="1"/>
  <c r="U33" i="1"/>
  <c r="H34" i="5" s="1"/>
  <c r="U34" i="1"/>
  <c r="U35" i="1"/>
  <c r="E14" i="2"/>
  <c r="K14" i="2"/>
  <c r="T14" i="2"/>
  <c r="E15" i="2"/>
  <c r="F15" i="2"/>
  <c r="K15" i="2"/>
  <c r="T15" i="2"/>
  <c r="E16" i="2"/>
  <c r="F16" i="2"/>
  <c r="K16" i="2"/>
  <c r="D20" i="2"/>
  <c r="L20" i="2"/>
  <c r="V20" i="2"/>
  <c r="D21" i="2"/>
  <c r="L21" i="2"/>
  <c r="V21" i="2"/>
  <c r="W21" i="2" s="1"/>
  <c r="J21" i="5" s="1"/>
  <c r="D22" i="2"/>
  <c r="L22" i="2"/>
  <c r="V22" i="2"/>
  <c r="D23" i="2"/>
  <c r="L23" i="2"/>
  <c r="V23" i="2"/>
  <c r="W23" i="2" s="1"/>
  <c r="J23" i="5" s="1"/>
  <c r="D24" i="2"/>
  <c r="L24" i="2"/>
  <c r="V24" i="2"/>
  <c r="W24" i="2" s="1"/>
  <c r="J24" i="5" s="1"/>
  <c r="D25" i="2"/>
  <c r="L25" i="2"/>
  <c r="V25" i="2"/>
  <c r="W25" i="2" s="1"/>
  <c r="J25" i="5" s="1"/>
  <c r="D26" i="2"/>
  <c r="L26" i="2"/>
  <c r="V26" i="2"/>
  <c r="W26" i="2" s="1"/>
  <c r="J26" i="5" s="1"/>
  <c r="D27" i="2"/>
  <c r="L27" i="2"/>
  <c r="V27" i="2"/>
  <c r="W27" i="2" s="1"/>
  <c r="J27" i="5" s="1"/>
  <c r="D28" i="2"/>
  <c r="L28" i="2"/>
  <c r="V28" i="2"/>
  <c r="W28" i="2" s="1"/>
  <c r="J28" i="5" s="1"/>
  <c r="D29" i="2"/>
  <c r="L29" i="2"/>
  <c r="V29" i="2"/>
  <c r="W29" i="2" s="1"/>
  <c r="J29" i="5" s="1"/>
  <c r="D30" i="2"/>
  <c r="L30" i="2"/>
  <c r="V30" i="2"/>
  <c r="W30" i="2" s="1"/>
  <c r="J30" i="5" s="1"/>
  <c r="D31" i="2"/>
  <c r="L31" i="2"/>
  <c r="V31" i="2"/>
  <c r="W31" i="2" s="1"/>
  <c r="J31" i="5" s="1"/>
  <c r="D32" i="2"/>
  <c r="L32" i="2"/>
  <c r="V32" i="2"/>
  <c r="W32" i="2" s="1"/>
  <c r="J32" i="5" s="1"/>
  <c r="D33" i="2"/>
  <c r="L33" i="2"/>
  <c r="V33" i="2"/>
  <c r="W33" i="2" s="1"/>
  <c r="J33" i="5" s="1"/>
  <c r="D34" i="2"/>
  <c r="L34" i="2"/>
  <c r="V34" i="2"/>
  <c r="D35" i="2"/>
  <c r="L35" i="2"/>
  <c r="V35" i="2"/>
  <c r="W35" i="2" s="1"/>
  <c r="J35" i="5" s="1"/>
  <c r="D36" i="2"/>
  <c r="L36" i="2"/>
  <c r="V36" i="2"/>
  <c r="L40" i="2"/>
  <c r="N40" i="2"/>
  <c r="T40" i="2"/>
  <c r="E14" i="3"/>
  <c r="K14" i="3"/>
  <c r="T14" i="3"/>
  <c r="E15" i="3"/>
  <c r="F15" i="3"/>
  <c r="K15" i="3"/>
  <c r="T15" i="3"/>
  <c r="E16" i="3"/>
  <c r="F16" i="3"/>
  <c r="K16" i="3"/>
  <c r="D20" i="3"/>
  <c r="I20" i="3"/>
  <c r="Y20" i="3" s="1"/>
  <c r="L20" i="5" s="1"/>
  <c r="D21" i="3"/>
  <c r="I21" i="3"/>
  <c r="Y21" i="3" s="1"/>
  <c r="L21" i="5" s="1"/>
  <c r="D22" i="3"/>
  <c r="I22" i="3"/>
  <c r="Y22" i="3" s="1"/>
  <c r="L22" i="5" s="1"/>
  <c r="D23" i="3"/>
  <c r="I23" i="3"/>
  <c r="Y23" i="3" s="1"/>
  <c r="L23" i="5" s="1"/>
  <c r="D24" i="3"/>
  <c r="I24" i="3"/>
  <c r="D25" i="3"/>
  <c r="I25" i="3"/>
  <c r="Y25" i="3" s="1"/>
  <c r="L25" i="5" s="1"/>
  <c r="D26" i="3"/>
  <c r="I26" i="3"/>
  <c r="D27" i="3"/>
  <c r="I27" i="3"/>
  <c r="Y27" i="3" s="1"/>
  <c r="L27" i="5" s="1"/>
  <c r="D28" i="3"/>
  <c r="I28" i="3"/>
  <c r="D29" i="3"/>
  <c r="I29" i="3"/>
  <c r="Y29" i="3" s="1"/>
  <c r="L29" i="5" s="1"/>
  <c r="D30" i="3"/>
  <c r="I30" i="3"/>
  <c r="D31" i="3"/>
  <c r="I31" i="3"/>
  <c r="Y31" i="3" s="1"/>
  <c r="L31" i="5" s="1"/>
  <c r="D32" i="3"/>
  <c r="I32" i="3"/>
  <c r="D33" i="3"/>
  <c r="I33" i="3"/>
  <c r="Y33" i="3" s="1"/>
  <c r="L33" i="5" s="1"/>
  <c r="D34" i="3"/>
  <c r="I34" i="3"/>
  <c r="D35" i="3"/>
  <c r="I35" i="3"/>
  <c r="Y35" i="3" s="1"/>
  <c r="L35" i="5" s="1"/>
  <c r="D36" i="3"/>
  <c r="I36" i="3"/>
  <c r="L40" i="3"/>
  <c r="N40" i="3"/>
  <c r="T40" i="3"/>
  <c r="E14" i="6"/>
  <c r="K14" i="6"/>
  <c r="T14" i="6"/>
  <c r="E15" i="6"/>
  <c r="F15" i="6"/>
  <c r="K15" i="6"/>
  <c r="T15" i="6"/>
  <c r="E16" i="6"/>
  <c r="F16" i="6"/>
  <c r="K16" i="6"/>
  <c r="D20" i="6"/>
  <c r="K20" i="6"/>
  <c r="N20" i="6"/>
  <c r="X20" i="6"/>
  <c r="N20" i="5" s="1"/>
  <c r="D21" i="6"/>
  <c r="K21" i="6"/>
  <c r="N21" i="6"/>
  <c r="P21" i="6"/>
  <c r="D22" i="6"/>
  <c r="K22" i="6"/>
  <c r="N22" i="6"/>
  <c r="P22" i="6"/>
  <c r="X22" i="6" s="1"/>
  <c r="N22" i="5" s="1"/>
  <c r="D23" i="6"/>
  <c r="K23" i="6"/>
  <c r="N23" i="6"/>
  <c r="P23" i="6"/>
  <c r="D24" i="6"/>
  <c r="K24" i="6"/>
  <c r="X24" i="6" s="1"/>
  <c r="N24" i="5" s="1"/>
  <c r="N24" i="6"/>
  <c r="P24" i="6"/>
  <c r="D25" i="6"/>
  <c r="K25" i="6"/>
  <c r="N25" i="6"/>
  <c r="P25" i="6"/>
  <c r="D26" i="6"/>
  <c r="K26" i="6"/>
  <c r="N26" i="6"/>
  <c r="P26" i="6"/>
  <c r="X26" i="6"/>
  <c r="D27" i="6"/>
  <c r="K27" i="6"/>
  <c r="N27" i="6"/>
  <c r="P27" i="6"/>
  <c r="D28" i="6"/>
  <c r="K28" i="6"/>
  <c r="N28" i="6"/>
  <c r="P28" i="6"/>
  <c r="X28" i="6" s="1"/>
  <c r="N28" i="5" s="1"/>
  <c r="D29" i="6"/>
  <c r="K29" i="6"/>
  <c r="N29" i="6"/>
  <c r="P29" i="6"/>
  <c r="D30" i="6"/>
  <c r="K30" i="6"/>
  <c r="X30" i="6" s="1"/>
  <c r="N30" i="5" s="1"/>
  <c r="N30" i="6"/>
  <c r="P30" i="6"/>
  <c r="D31" i="6"/>
  <c r="K31" i="6"/>
  <c r="N31" i="6"/>
  <c r="P31" i="6"/>
  <c r="D32" i="6"/>
  <c r="K32" i="6"/>
  <c r="N32" i="6"/>
  <c r="P32" i="6"/>
  <c r="X32" i="6"/>
  <c r="D33" i="6"/>
  <c r="K33" i="6"/>
  <c r="N33" i="6"/>
  <c r="P33" i="6"/>
  <c r="D34" i="6"/>
  <c r="K34" i="6"/>
  <c r="X34" i="6" s="1"/>
  <c r="N34" i="5" s="1"/>
  <c r="N34" i="6"/>
  <c r="P34" i="6"/>
  <c r="D35" i="6"/>
  <c r="K35" i="6"/>
  <c r="N35" i="6"/>
  <c r="P35" i="6"/>
  <c r="D36" i="6"/>
  <c r="K36" i="6"/>
  <c r="N36" i="6"/>
  <c r="P36" i="6"/>
  <c r="X36" i="6"/>
  <c r="L40" i="6"/>
  <c r="N40" i="6"/>
  <c r="T40" i="6"/>
  <c r="E14" i="4"/>
  <c r="K14" i="4"/>
  <c r="T14" i="4"/>
  <c r="E15" i="4"/>
  <c r="F15" i="4"/>
  <c r="K15" i="4"/>
  <c r="T15" i="4"/>
  <c r="E16" i="4"/>
  <c r="F16" i="4"/>
  <c r="K16" i="4"/>
  <c r="D20" i="4"/>
  <c r="L20" i="4"/>
  <c r="P20" i="4"/>
  <c r="T20" i="4"/>
  <c r="D21" i="4"/>
  <c r="H21" i="4"/>
  <c r="L21" i="4"/>
  <c r="P21" i="4"/>
  <c r="T21" i="4"/>
  <c r="D22" i="4"/>
  <c r="H22" i="4"/>
  <c r="L22" i="4"/>
  <c r="P22" i="4"/>
  <c r="T22" i="4"/>
  <c r="D23" i="4"/>
  <c r="H23" i="4"/>
  <c r="L23" i="4"/>
  <c r="P23" i="4"/>
  <c r="T23" i="4"/>
  <c r="D24" i="4"/>
  <c r="H24" i="4"/>
  <c r="L24" i="4"/>
  <c r="P24" i="4"/>
  <c r="T24" i="4"/>
  <c r="D25" i="4"/>
  <c r="H25" i="4"/>
  <c r="L25" i="4"/>
  <c r="P25" i="4"/>
  <c r="T25" i="4"/>
  <c r="D26" i="4"/>
  <c r="H26" i="4"/>
  <c r="L26" i="4"/>
  <c r="P26" i="4"/>
  <c r="T26" i="4"/>
  <c r="D27" i="4"/>
  <c r="H27" i="4"/>
  <c r="L27" i="4"/>
  <c r="P27" i="4"/>
  <c r="T27" i="4"/>
  <c r="D28" i="4"/>
  <c r="H28" i="4"/>
  <c r="L28" i="4"/>
  <c r="P28" i="4"/>
  <c r="T28" i="4"/>
  <c r="D29" i="4"/>
  <c r="H29" i="4"/>
  <c r="L29" i="4"/>
  <c r="W29" i="4" s="1"/>
  <c r="P29" i="5" s="1"/>
  <c r="P29" i="4"/>
  <c r="T29" i="4"/>
  <c r="D30" i="4"/>
  <c r="H30" i="4"/>
  <c r="L30" i="4"/>
  <c r="P30" i="4"/>
  <c r="T30" i="4"/>
  <c r="D31" i="4"/>
  <c r="H31" i="4"/>
  <c r="L31" i="4"/>
  <c r="P31" i="4"/>
  <c r="T31" i="4"/>
  <c r="D32" i="4"/>
  <c r="H32" i="4"/>
  <c r="L32" i="4"/>
  <c r="P32" i="4"/>
  <c r="T32" i="4"/>
  <c r="D33" i="4"/>
  <c r="H33" i="4"/>
  <c r="L33" i="4"/>
  <c r="W33" i="4" s="1"/>
  <c r="P33" i="5" s="1"/>
  <c r="P33" i="4"/>
  <c r="T33" i="4"/>
  <c r="D34" i="4"/>
  <c r="H34" i="4"/>
  <c r="L34" i="4"/>
  <c r="P34" i="4"/>
  <c r="T34" i="4"/>
  <c r="D35" i="4"/>
  <c r="H35" i="4"/>
  <c r="L35" i="4"/>
  <c r="P35" i="4"/>
  <c r="T35" i="4"/>
  <c r="D36" i="4"/>
  <c r="H36" i="4"/>
  <c r="L36" i="4"/>
  <c r="P36" i="4"/>
  <c r="W36" i="4" s="1"/>
  <c r="P36" i="5" s="1"/>
  <c r="T36" i="4"/>
  <c r="L40" i="4"/>
  <c r="N40" i="4"/>
  <c r="T40" i="4"/>
  <c r="E14" i="5"/>
  <c r="K14" i="5"/>
  <c r="X14" i="5"/>
  <c r="E15" i="5"/>
  <c r="F15" i="5"/>
  <c r="K15" i="5"/>
  <c r="X15" i="5"/>
  <c r="E16" i="5"/>
  <c r="F16" i="5"/>
  <c r="K16" i="5"/>
  <c r="D20" i="5"/>
  <c r="H20" i="5"/>
  <c r="U20" i="5"/>
  <c r="D21" i="5"/>
  <c r="U21" i="5"/>
  <c r="D22" i="5"/>
  <c r="H22" i="5"/>
  <c r="U22" i="5"/>
  <c r="D23" i="5"/>
  <c r="H23" i="5"/>
  <c r="U23" i="5"/>
  <c r="D24" i="5"/>
  <c r="H24" i="5"/>
  <c r="L24" i="5"/>
  <c r="U24" i="5"/>
  <c r="D25" i="5"/>
  <c r="H25" i="5"/>
  <c r="U25" i="5"/>
  <c r="D26" i="5"/>
  <c r="N26" i="5"/>
  <c r="U26" i="5"/>
  <c r="D27" i="5"/>
  <c r="H27" i="5"/>
  <c r="U27" i="5"/>
  <c r="D28" i="5"/>
  <c r="H28" i="5"/>
  <c r="L28" i="5"/>
  <c r="U28" i="5"/>
  <c r="D29" i="5"/>
  <c r="H29" i="5"/>
  <c r="U29" i="5"/>
  <c r="D30" i="5"/>
  <c r="H30" i="5"/>
  <c r="L30" i="5"/>
  <c r="U30" i="5"/>
  <c r="D31" i="5"/>
  <c r="H31" i="5"/>
  <c r="U31" i="5"/>
  <c r="D32" i="5"/>
  <c r="N32" i="5"/>
  <c r="U32" i="5"/>
  <c r="D33" i="5"/>
  <c r="H33" i="5"/>
  <c r="U33" i="5"/>
  <c r="D34" i="5"/>
  <c r="L34" i="5"/>
  <c r="U34" i="5"/>
  <c r="D35" i="5"/>
  <c r="H35" i="5"/>
  <c r="U35" i="5"/>
  <c r="D36" i="5"/>
  <c r="H36" i="5"/>
  <c r="N36" i="5"/>
  <c r="U36" i="5"/>
  <c r="L40" i="5"/>
  <c r="N40" i="5"/>
  <c r="T40" i="5"/>
  <c r="W35" i="4" l="1"/>
  <c r="P35" i="5" s="1"/>
  <c r="X29" i="6"/>
  <c r="N29" i="5" s="1"/>
  <c r="W31" i="4"/>
  <c r="P31" i="5" s="1"/>
  <c r="W27" i="4"/>
  <c r="P27" i="5" s="1"/>
  <c r="V27" i="5" s="1"/>
  <c r="W25" i="4"/>
  <c r="P25" i="5" s="1"/>
  <c r="W23" i="4"/>
  <c r="P23" i="5" s="1"/>
  <c r="V23" i="5" s="1"/>
  <c r="X33" i="6"/>
  <c r="N33" i="5" s="1"/>
  <c r="X27" i="6"/>
  <c r="N27" i="5" s="1"/>
  <c r="X23" i="6"/>
  <c r="N23" i="5" s="1"/>
  <c r="W34" i="4"/>
  <c r="P34" i="5" s="1"/>
  <c r="W32" i="4"/>
  <c r="P32" i="5" s="1"/>
  <c r="W30" i="4"/>
  <c r="P30" i="5" s="1"/>
  <c r="V30" i="5" s="1"/>
  <c r="W28" i="4"/>
  <c r="P28" i="5" s="1"/>
  <c r="W26" i="4"/>
  <c r="P26" i="5" s="1"/>
  <c r="W24" i="4"/>
  <c r="P24" i="5" s="1"/>
  <c r="X35" i="6"/>
  <c r="N35" i="5" s="1"/>
  <c r="V35" i="5" s="1"/>
  <c r="X31" i="6"/>
  <c r="N31" i="5" s="1"/>
  <c r="X25" i="6"/>
  <c r="N25" i="5" s="1"/>
  <c r="W36" i="2"/>
  <c r="J36" i="5" s="1"/>
  <c r="W34" i="2"/>
  <c r="J34" i="5" s="1"/>
  <c r="V31" i="5"/>
  <c r="W20" i="2"/>
  <c r="J20" i="5" s="1"/>
  <c r="X21" i="6"/>
  <c r="N21" i="5" s="1"/>
  <c r="W21" i="4"/>
  <c r="P21" i="5" s="1"/>
  <c r="W20" i="4"/>
  <c r="P20" i="5" s="1"/>
  <c r="W22" i="2"/>
  <c r="J22" i="5" s="1"/>
  <c r="V22" i="5" s="1"/>
  <c r="V26" i="5"/>
  <c r="V29" i="5"/>
  <c r="V25" i="5"/>
  <c r="W22" i="4"/>
  <c r="P22" i="5" s="1"/>
  <c r="V32" i="5"/>
  <c r="V28" i="5"/>
  <c r="V24" i="5"/>
  <c r="V33" i="5"/>
  <c r="V36" i="5"/>
  <c r="V34" i="5"/>
  <c r="V20" i="5" l="1"/>
  <c r="V21" i="5"/>
</calcChain>
</file>

<file path=xl/comments1.xml><?xml version="1.0" encoding="utf-8"?>
<comments xmlns="http://schemas.openxmlformats.org/spreadsheetml/2006/main">
  <authors>
    <author>xxx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1) Nota media del expediente
Aclaración: Debes introducir la nota media, ya que la suma total ya recoge el valor introducido multiplicado por dos según el baremo de contratación.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2) DEA/Suficiencia Investigadora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3) Tesis Doctoral: Aprobado = 2 puntos; Notable = 4 puntos; Sobresaliente = 6 puntos; Sobresaliente CUM LAUDE = 7 puntos; Sobresaliente CUM LAUDE por unanimidad = 8 puntos (o calificaciones equivalentes).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4) Mención de Doctorado Europeo: 3 puntos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5) Otras titulaciones universitarias:
5.1) Por cada titulación universitaria superior: 2 puntos.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5) Otras titulaciones universitarias:
5.2) Por cada titulación universitaria de grado medio: 1,5 puntos.</t>
        </r>
      </text>
    </comment>
    <comment ref="L18" authorId="0" shapeId="0">
      <text>
        <r>
          <rPr>
            <b/>
            <sz val="8"/>
            <color indexed="81"/>
            <rFont val="Tahoma"/>
            <family val="2"/>
          </rPr>
          <t xml:space="preserve">6) Otras Tesis Doctorales: 4 puntos por cada una.
</t>
        </r>
        <r>
          <rPr>
            <sz val="8"/>
            <color indexed="81"/>
            <rFont val="Tahoma"/>
            <family val="2"/>
          </rPr>
          <t xml:space="preserve">En los puntos 5) y 6) se tendrá en cuenta la afinidad y complementariedad con el Área de Conocimiento </t>
        </r>
      </text>
    </comment>
    <comment ref="M18" authorId="0" shapeId="0">
      <text>
        <r>
          <rPr>
            <b/>
            <sz val="8"/>
            <color indexed="81"/>
            <rFont val="Tahoma"/>
            <family val="2"/>
          </rPr>
          <t>7) Premios y Distinciones Académicas:
7.1) Premios extraordinarios de doctorado: 2,5 puntos.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7) Premios y Distinciones Académicas:
7.2) Premios extraordinarios de estudios fin de carrera: 1’5 puntos.</t>
        </r>
      </text>
    </comment>
    <comment ref="O18" authorId="0" shapeId="0">
      <text>
        <r>
          <rPr>
            <b/>
            <sz val="8"/>
            <color indexed="81"/>
            <rFont val="Tahoma"/>
            <family val="2"/>
          </rPr>
          <t>7) Premios y Distinciones Académicas:
7.3) Otros premios relacionados con la formación académica: 0,5 puntos.</t>
        </r>
      </text>
    </comment>
    <comment ref="P18" authorId="0" shapeId="0">
      <text>
        <r>
          <rPr>
            <b/>
            <sz val="8"/>
            <color indexed="81"/>
            <rFont val="Tahoma"/>
            <family val="2"/>
          </rPr>
          <t>8) Formación académica complementaria:
8.1) Formación de pregrado y posgrado mediante Becas de Colaboración en
Departamentos: 0,8 puntos por año.</t>
        </r>
      </text>
    </comment>
    <comment ref="Q18" authorId="0" shapeId="0">
      <text>
        <r>
          <rPr>
            <b/>
            <sz val="8"/>
            <color indexed="81"/>
            <rFont val="Tahoma"/>
            <family val="2"/>
          </rPr>
          <t>8) Formación académica complementaria:
8.2) Becas Erasmus, Intercampus: 0,75 puntos por semestre.</t>
        </r>
      </text>
    </comment>
    <comment ref="R18" authorId="0" shapeId="0">
      <text>
        <r>
          <rPr>
            <b/>
            <sz val="8"/>
            <color indexed="81"/>
            <rFont val="Tahoma"/>
            <family val="2"/>
          </rPr>
          <t>8) Formación académica complementaria:
8.3) Programa Becas Séneca: 0,5 puntos por semestre.</t>
        </r>
      </text>
    </comment>
    <comment ref="S18" authorId="0" shapeId="0">
      <text>
        <r>
          <rPr>
            <b/>
            <sz val="8"/>
            <color indexed="81"/>
            <rFont val="Tahoma"/>
            <family val="2"/>
          </rPr>
          <t>8) Formación académica complementaria:
8.4) Master completo o Curso de Experto: 0,4 puntos por cada 100 horas.</t>
        </r>
      </text>
    </comment>
    <comment ref="T18" authorId="0" shapeId="0">
      <text>
        <r>
          <rPr>
            <b/>
            <sz val="8"/>
            <color indexed="81"/>
            <rFont val="Tahoma"/>
            <family val="2"/>
          </rPr>
          <t xml:space="preserve">8) Formación académica complementaria:
8.5) Asistencia a congresos, seminarios y jornadas de tipo formativo en los últimos
diez años: 0,1 puntos por actividad.
</t>
        </r>
      </text>
    </comment>
  </commentList>
</comments>
</file>

<file path=xl/comments2.xml><?xml version="1.0" encoding="utf-8"?>
<comments xmlns="http://schemas.openxmlformats.org/spreadsheetml/2006/main">
  <authors>
    <author>xxx</author>
    <author>Usuario de Windows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>1.1) Cursos de especialización docente (CAP o similares): 2 puntos.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1.2) Cursos de formación: 0,2 punto por cada 30 horas.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1.3) Participación en proyectos de mejora e innovación docente: 1 punto por curso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1.4) Participación en experiencias piloto (EEES): 2 puntos por curso.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1.5) Becas y ayudas de convocatoria pública de apoyo a la docencia: 0,5 puntos por año.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1.6) Encuestas de satisfacción docente evaluadas positivamente: 0,5 puntos por
asignatura y año. Se considerará evaluada positivamente aquella encuesta en la que el profesor obtenga, al menos, el 65% de los puntos totales de la misma. Sólo serán valoradas las encuestas de aquellos profesores que acrediten haber impartido, como mínimo el 40% de las asignaturas.</t>
        </r>
      </text>
    </comment>
    <comment ref="L19" authorId="1" shapeId="0">
      <text>
        <r>
          <rPr>
            <b/>
            <sz val="9"/>
            <color indexed="81"/>
            <rFont val="Tahoma"/>
            <family val="2"/>
          </rPr>
          <t>1) Formación Docente (máximo 10 puntos):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</rPr>
          <t>2.1) A los becarios de investigación (FPI/FPD del Ministerio de Educación y Ciencia o de la Junta de Andalucía, becarios de apoyo a la docencia de la Universidad de Huelva y becarios de Planes Propios de Investigación) se les podrá asignar 1 punto por año en el que justifiquen suficientemente (inclusión en el POD) que han impartido clases en la Universidad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</rPr>
          <t>2.2) Se considerará la actividad docente desarrollada en la Universidad o Institución de Enseñanza Superior como personal contratado. La dedicación a TC por año académico será valorada con 2 puntos, mientras que la dedicación a TP, hasta 1 punto por año (la será proporcional a la dedicación docente)24. En caso de que los méritos docentes hayan surgido de una contratación excepcional, se aplicará a dicho periodo de docencia el factor corrector 0,5.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>2.3) Experiencia docente adicional:
2.3.1) Materiales didácticos publicados con ISBN (máximo 1 punto).</t>
        </r>
      </text>
    </comment>
    <comment ref="P19" authorId="0" shapeId="0">
      <text>
        <r>
          <rPr>
            <b/>
            <sz val="8"/>
            <color indexed="81"/>
            <rFont val="Tahoma"/>
            <family val="2"/>
          </rPr>
          <t xml:space="preserve">2.3) Experiencia docente adicional:
2.3.2) Impartición de más de tres asignaturas diferentes según POD a lo largo de los últimos cuatro años: 0,5 por asignatura. Será necesario
que el candidato acredite que ha impartido, como mínimo, el 40% de los créditos totales de cada asignatura.
</t>
        </r>
      </text>
    </comment>
    <comment ref="Q19" authorId="0" shapeId="0">
      <text>
        <r>
          <rPr>
            <b/>
            <sz val="8"/>
            <color indexed="81"/>
            <rFont val="Tahoma"/>
            <family val="2"/>
          </rPr>
          <t>2.3) Experiencia docente adicional:
2.3.3) Participación en actividades de teleformación: la dedicación a TC por año académico será valorada con 2 puntos, mientras que la dedicación a TP hasta 1 punto por año (la puntuación será proporcional a la dedicación).</t>
        </r>
      </text>
    </comment>
    <comment ref="R19" authorId="0" shapeId="0">
      <text>
        <r>
          <rPr>
            <b/>
            <sz val="8"/>
            <color indexed="81"/>
            <rFont val="Tahoma"/>
            <family val="2"/>
          </rPr>
          <t>2.3) Experiencia docente adicional:
2.3.4) Dirección de trabajos de investigación (DEA) defendidos y aprobados: 0,4 por cada uno, con un máximo de 2 puntos.</t>
        </r>
      </text>
    </comment>
    <comment ref="S19" authorId="0" shapeId="0">
      <text>
        <r>
          <rPr>
            <b/>
            <sz val="8"/>
            <color indexed="81"/>
            <rFont val="Tahoma"/>
            <family val="2"/>
          </rPr>
          <t>2.3) Experiencia docente adicional:
2.3.5) Dirección de proyectos fin de carrera: 0,25 por cada uno, con un máximo de 2 puntos.</t>
        </r>
      </text>
    </comment>
    <comment ref="T19" authorId="0" shapeId="0">
      <text>
        <r>
          <rPr>
            <b/>
            <sz val="8"/>
            <color indexed="81"/>
            <rFont val="Tahoma"/>
            <family val="2"/>
          </rPr>
          <t>2.3) Experiencia docente adicional:
2.3.6) Tareas de coordinación, evaluación y apoyo a la docencia en Centros y Departamentos: 0,15 puntos por actividad.</t>
        </r>
      </text>
    </comment>
    <comment ref="U19" authorId="0" shapeId="0">
      <text>
        <r>
          <rPr>
            <b/>
            <sz val="8"/>
            <color indexed="81"/>
            <rFont val="Tahoma"/>
            <family val="2"/>
          </rPr>
          <t>2.4) Experiencia docente profesional: docencia en máster, cursos de experto, etc</t>
        </r>
      </text>
    </comment>
    <comment ref="V19" authorId="1" shapeId="0">
      <text>
        <r>
          <rPr>
            <b/>
            <sz val="9"/>
            <color indexed="81"/>
            <rFont val="Tahoma"/>
            <family val="2"/>
          </rPr>
          <t>2) Experiencia docente (máximo 10 puntos):</t>
        </r>
      </text>
    </comment>
    <comment ref="W19" authorId="1" shapeId="0">
      <text>
        <r>
          <rPr>
            <b/>
            <sz val="9"/>
            <color indexed="81"/>
            <rFont val="Tahoma"/>
            <family val="2"/>
          </rPr>
          <t>II.- Formación y Actividad Docente: (máximo 20 puntos).</t>
        </r>
      </text>
    </comment>
  </commentList>
</comments>
</file>

<file path=xl/comments3.xml><?xml version="1.0" encoding="utf-8"?>
<comments xmlns="http://schemas.openxmlformats.org/spreadsheetml/2006/main">
  <authors>
    <author>xxx</author>
    <author>Usuario de Windows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>1.1) Centros de Investigación o Universidades en países extranjeros de habla no castellana: 0,6 por mes.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 xml:space="preserve">1.2) Centros de Investigación o Universidades en países extranjeros de habla castellana: 0,4 por mes.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1.3) Centros de Investigación o Universidades españolas: 0,2 por mes</t>
        </r>
      </text>
    </comment>
    <comment ref="I19" authorId="1" shapeId="0">
      <text>
        <r>
          <rPr>
            <b/>
            <sz val="8"/>
            <color indexed="81"/>
            <rFont val="Tahoma"/>
            <family val="2"/>
          </rPr>
          <t>1) Movilidad (máximo 7 puntos).- La estancia en Centros de Investigación o Universidades españoles y/o extranjeros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2) Participación en congresos:
2.1) Congresos nacionales
         2.1.1) Ponencia invitada: 1 punto.
         2.1.2) Trabajo extenso con ISBN 
                     (proceeding): 0,3 puntos.
         2.1.3) Comunicaciones: 0,2 puntos.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2) Participación en congresos:
2.2) Congresos Internacionales
        2.2.1) Ponencia invitada: 2 puntos.
        2.2.2) Trabajo extenso con ISBN
                    (proceeding): 1 punto.
        2.2.3) Comunicaciones: 0,5 puntos.</t>
        </r>
      </text>
    </comment>
    <comment ref="L19" authorId="0" shapeId="0">
      <text>
        <r>
          <rPr>
            <b/>
            <sz val="8"/>
            <color indexed="81"/>
            <rFont val="Tahoma"/>
            <family val="2"/>
          </rPr>
          <t>3) Publicaciones:
3.1) Libros.
3.1.1) Ediciones internacionales (3 puntos por cada uno).
3.1.2) Ediciones nacionales (2 puntos por cada uno).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</rPr>
          <t>3) Publicaciones
3.2) Capítulos de libros
3.2.1) Ediciones internacionales (1 punto por cada uno).
3.2.2) Ediciones nacionales (0,5 punto por cada uno).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</rPr>
          <t xml:space="preserve">3) Publicaciones
3.3) Artículos:
3.3.1) Ediciones internacionales
3.3.1) Ediciones nacionales
</t>
        </r>
        <r>
          <rPr>
            <sz val="8"/>
            <color indexed="81"/>
            <rFont val="Tahoma"/>
            <family val="2"/>
          </rPr>
          <t>Se utilizarán los tres grupos de clasificación de impacto a partir de la clasificación del
Journal Citation Report (JCR), que incluye los propios del Science Citation Index (SCI) y
del Social Science Citation Index (SSCI), u otros elaborados por las correspondientes
agencias nacional y autonómica andaluza de evaluación de calidad de la actividad
investigadora y otros organismos. También se podrá utilizar un informe razonado de Áreas de Conocimiento que no pudieran estar contempladas en los mismos. Para el grupo A la valoración será 3 puntos; para el grupo B, 2; para el grupo C, 1 punto; en su caso, para el grupo D, 0,5 puntos; para los artículos en revistas no indexadas con ISSN, 0,3 puntos. Para la valoración de los artículos se aplicará el siguiente factor corrector:
- Cuando un libro, capítulo de libro o artículo esté firmado por un máximo de 4 autores se aplicará el valor arriba indicado.
- Cuando un libro, capítulo de libro o artículo esté firmado por más de 4 autores, el factor corrector será “puntuación x 4/número de autores”.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>4) Contratos Ramón y Cajal y equivalentes: 3 puntos por año</t>
        </r>
      </text>
    </comment>
    <comment ref="P19" authorId="0" shapeId="0">
      <text>
        <r>
          <rPr>
            <b/>
            <sz val="8"/>
            <color indexed="81"/>
            <rFont val="Tahoma"/>
            <family val="2"/>
          </rPr>
          <t>5) Investigador de proyectos de investigación financiados:
5.1) Competitivo internacional: 2 puntos.</t>
        </r>
      </text>
    </comment>
    <comment ref="Q19" authorId="1" shapeId="0">
      <text>
        <r>
          <rPr>
            <b/>
            <sz val="8"/>
            <color indexed="81"/>
            <rFont val="Tahoma"/>
            <family val="2"/>
          </rPr>
          <t>5) Investigador de proyectos de investigación financiados20:
5.2) Competitivo nacional: 1,5 puntos</t>
        </r>
      </text>
    </comment>
    <comment ref="R19" authorId="0" shapeId="0">
      <text>
        <r>
          <rPr>
            <b/>
            <sz val="8"/>
            <color indexed="81"/>
            <rFont val="Tahoma"/>
            <family val="2"/>
          </rPr>
          <t>6) Registro de la propiedad industrial e intelectual:
6.1) Patentes o registro de la propiedad industrial e intelectual comercializados o
licenciados: 2 puntos por cada uno.
6.2) Patentes o registro de la propiedad industrial e intelectual no-comercializados o
licenciados: 1 punto por cada uno.</t>
        </r>
      </text>
    </comment>
    <comment ref="S19" authorId="0" shapeId="0">
      <text>
        <r>
          <rPr>
            <b/>
            <sz val="8"/>
            <color indexed="81"/>
            <rFont val="Tahoma"/>
            <family val="2"/>
          </rPr>
          <t>7) Miembro de un grupo I+D+I en el momento de la convocatoria pública de la plaza: 0,5 puntos.</t>
        </r>
      </text>
    </comment>
    <comment ref="T19" authorId="0" shapeId="0">
      <text>
        <r>
          <rPr>
            <b/>
            <sz val="8"/>
            <color indexed="81"/>
            <rFont val="Tahoma"/>
            <family val="2"/>
          </rPr>
          <t>8) Ser o haber sido becario de FPI:
8.1) Beca del Ministerio o de la Junta de Andalucía: 1,5 puntos por año.
8.2) Beca de Planes Propios de Investigación:1 punto por año</t>
        </r>
      </text>
    </comment>
    <comment ref="U19" authorId="0" shapeId="0">
      <text>
        <r>
          <rPr>
            <b/>
            <sz val="8"/>
            <color indexed="81"/>
            <rFont val="Tahoma"/>
            <family val="2"/>
          </rPr>
          <t>9) Ser o haber sido becario posdoctoral en convocatoria del Ministerio de Educación y
Ciencia o de Comunidad Autónoma: 2 puntos por año.</t>
        </r>
      </text>
    </comment>
    <comment ref="V19" authorId="0" shapeId="0">
      <text>
        <r>
          <rPr>
            <b/>
            <sz val="8"/>
            <color indexed="81"/>
            <rFont val="Tahoma"/>
            <family val="2"/>
          </rPr>
          <t>10) Contratos/becas de investigación derivados de proyectos europeos, nacionales o
autonómicos de convocatoria pública: 1 punto por año.</t>
        </r>
      </text>
    </comment>
    <comment ref="W19" authorId="0" shapeId="0">
      <text>
        <r>
          <rPr>
            <b/>
            <sz val="8"/>
            <color indexed="81"/>
            <rFont val="Tahoma"/>
            <family val="2"/>
          </rPr>
          <t>11) Dirección de Tesis defendidas y aprobadas: 3 puntos.</t>
        </r>
      </text>
    </comment>
    <comment ref="X19" authorId="0" shapeId="0">
      <text>
        <r>
          <rPr>
            <b/>
            <sz val="8"/>
            <color indexed="81"/>
            <rFont val="Tahoma"/>
            <family val="2"/>
          </rPr>
          <t>12) Dirección de Proyectos de I+D+I: 3 puntos por Proyecto.</t>
        </r>
      </text>
    </comment>
    <comment ref="Y19" authorId="1" shapeId="0">
      <text>
        <r>
          <rPr>
            <b/>
            <sz val="9"/>
            <color indexed="81"/>
            <rFont val="Tahoma"/>
            <family val="2"/>
          </rPr>
          <t>III.- Actividad Investigadora (máximo 10 puntos).</t>
        </r>
      </text>
    </comment>
  </commentList>
</comments>
</file>

<file path=xl/comments4.xml><?xml version="1.0" encoding="utf-8"?>
<comments xmlns="http://schemas.openxmlformats.org/spreadsheetml/2006/main">
  <authors>
    <author>xxx</author>
    <author>Usuario de Windows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>1) La experiencia profesional fuera de la universidad relacionada con el Área de
Conocimiento durante los 10 últimos años será valorada con 1,5 puntos por año.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2) Los informes técnicos y jurídicos serán puntuados 0,5 puntos por cada uno, hasta un máximo de 7,5 puntos.</t>
        </r>
      </text>
    </comment>
    <comment ref="L19" authorId="0" shapeId="0">
      <text>
        <r>
          <rPr>
            <b/>
            <sz val="8"/>
            <color indexed="81"/>
            <rFont val="Tahoma"/>
            <family val="2"/>
          </rPr>
          <t>3) Los contratos acreditados al amparo del art. 68/83 L.O.U. o equivalentes podrán valorarse en conjunto hasta un máximo de 3 puntos.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>4) El desempeño de puestos de gestión y dirección en los ámbitos público y privado no
universitarios podrán valorarse hasta un máximo de 4,5 puntos.</t>
        </r>
      </text>
    </comment>
    <comment ref="X19" authorId="1" shapeId="0">
      <text>
        <r>
          <rPr>
            <b/>
            <sz val="9"/>
            <color indexed="81"/>
            <rFont val="Tahoma"/>
            <family val="2"/>
          </rPr>
          <t>IV.- Experiencia profesional (máximo 30 puntos)</t>
        </r>
      </text>
    </comment>
  </commentList>
</comments>
</file>

<file path=xl/comments5.xml><?xml version="1.0" encoding="utf-8"?>
<comments xmlns="http://schemas.openxmlformats.org/spreadsheetml/2006/main">
  <authors>
    <author>xxx</author>
    <author>Usuario de Windows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>1) La docencia como profesor tutor de la U.N.E.D. se considerará como contratación a
tiempo parcial con una valoración de 0,5 puntos por año, hasta un máximo de 2 puntos.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2) Otras becas de convocatoria pública (máximo 2 puntos)</t>
        </r>
      </text>
    </comment>
    <comment ref="N19" authorId="1" shapeId="0">
      <text>
        <r>
          <rPr>
            <b/>
            <sz val="8"/>
            <color indexed="81"/>
            <rFont val="Tahoma"/>
            <family val="2"/>
          </rPr>
          <t>3.1) Órganos unipersonales27:
3.1.1) Representación sindical en Junta PDI o Comité de Empresa: 0,4 puntos por año.
3.1.2) Secretario de Departamento: 0, 5 puntos por curso.
3.1.3) Director de Departamento: 0,7 puntos por curso.
3.1.4) Secretario de Facultad o Escuela: 0, 7 puntos por curso.
3.1.5) Vicedecano o Subdirector de Escuela: 0, 8 puntos por curso.
3.1.6) Director de Instituto Universitario: 0,7 por curso.
3.1.7) Decano o Director de Escuela: 1 punto por curso.
3.1.8) Vicerrector o Secretario General de Universidad: 1,5 puntos por año.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" authorId="1" shapeId="0">
      <text>
        <r>
          <rPr>
            <b/>
            <sz val="8"/>
            <color indexed="81"/>
            <rFont val="Tahoma"/>
            <family val="2"/>
          </rPr>
          <t>3.2) Órganos colegiados:
3.2.1) Miembro de Junta de Facultad o Escuela: 0,4 puntos por curso.
3.2.2) Miembro Claustro: 0,4 por curso.
3.2.3) Miembro de Consejo de Gobierno: 0,8 por curso.
3.2.4) Miembro de otros órganos colegiados: 0,4 por curso.</t>
        </r>
      </text>
    </comment>
    <comment ref="P19" authorId="1" shapeId="0">
      <text>
        <r>
          <rPr>
            <b/>
            <sz val="8"/>
            <color indexed="81"/>
            <rFont val="Tahoma"/>
            <family val="2"/>
          </rPr>
          <t>3) Gestión académica (máximo 5 puntos):</t>
        </r>
      </text>
    </comment>
    <comment ref="R19" authorId="1" shapeId="0">
      <text>
        <r>
          <rPr>
            <b/>
            <sz val="8"/>
            <color indexed="81"/>
            <rFont val="Tahoma"/>
            <family val="2"/>
          </rPr>
          <t>4) Otros méritos a considerar por la Comisión. (Este subapartado será, como máximo, valorado en el 20% del total a computar por el apartado).</t>
        </r>
      </text>
    </comment>
    <comment ref="W19" authorId="1" shapeId="0">
      <text>
        <r>
          <rPr>
            <b/>
            <sz val="9"/>
            <color indexed="81"/>
            <rFont val="Tahoma"/>
            <family val="2"/>
          </rPr>
          <t>V.- Otros Méritos (máximo 5 puntos).</t>
        </r>
      </text>
    </comment>
  </commentList>
</comments>
</file>

<file path=xl/comments6.xml><?xml version="1.0" encoding="utf-8"?>
<comments xmlns="http://schemas.openxmlformats.org/spreadsheetml/2006/main">
  <authors>
    <author>xxx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Inserte el porcentaje aplicable al candidatos en virtud de la disposición adicional correspondiente. Por ejemplo 30 para un 30%.
</t>
        </r>
      </text>
    </comment>
  </commentList>
</comments>
</file>

<file path=xl/sharedStrings.xml><?xml version="1.0" encoding="utf-8"?>
<sst xmlns="http://schemas.openxmlformats.org/spreadsheetml/2006/main" count="160" uniqueCount="60">
  <si>
    <t>Departamento</t>
  </si>
  <si>
    <t>TOTAL</t>
  </si>
  <si>
    <t>Baremo de contratación</t>
  </si>
  <si>
    <t>Identificación plaza</t>
  </si>
  <si>
    <t>Tipo plaza</t>
  </si>
  <si>
    <t>Área</t>
  </si>
  <si>
    <t>BOJA</t>
  </si>
  <si>
    <t>Dedicación</t>
  </si>
  <si>
    <t>Perfil docente</t>
  </si>
  <si>
    <t xml:space="preserve">Apellidos y nombre </t>
  </si>
  <si>
    <t>I. Formación académica</t>
  </si>
  <si>
    <t>5.1</t>
  </si>
  <si>
    <t>5.2</t>
  </si>
  <si>
    <t>7.1</t>
  </si>
  <si>
    <t>7.2</t>
  </si>
  <si>
    <t>7.3</t>
  </si>
  <si>
    <t>8.1</t>
  </si>
  <si>
    <t>8.2</t>
  </si>
  <si>
    <t>8.3</t>
  </si>
  <si>
    <t>8.4</t>
  </si>
  <si>
    <t>8.5</t>
  </si>
  <si>
    <t>Nº plaza</t>
  </si>
  <si>
    <t>II. Formación y Actividad Docente</t>
  </si>
  <si>
    <t>1.1</t>
  </si>
  <si>
    <t>1.2</t>
  </si>
  <si>
    <t>1.3</t>
  </si>
  <si>
    <t>1.4</t>
  </si>
  <si>
    <t>1.5</t>
  </si>
  <si>
    <t>1.6</t>
  </si>
  <si>
    <t>2.1</t>
  </si>
  <si>
    <t>2.2</t>
  </si>
  <si>
    <t>2.3.1</t>
  </si>
  <si>
    <t>2.3.2</t>
  </si>
  <si>
    <t>2.3.3</t>
  </si>
  <si>
    <t>2.3.4</t>
  </si>
  <si>
    <t>2.3.5</t>
  </si>
  <si>
    <t>2.3.6</t>
  </si>
  <si>
    <t>III. Actividad Investigadora</t>
  </si>
  <si>
    <t>3.1</t>
  </si>
  <si>
    <t>3.2</t>
  </si>
  <si>
    <t>3.3</t>
  </si>
  <si>
    <t>I</t>
  </si>
  <si>
    <t>II</t>
  </si>
  <si>
    <t>IV</t>
  </si>
  <si>
    <t>V</t>
  </si>
  <si>
    <t>III</t>
  </si>
  <si>
    <t>V. Otros méritos</t>
  </si>
  <si>
    <t>IV. Experiencia profesional</t>
  </si>
  <si>
    <t>VI</t>
  </si>
  <si>
    <t>2.4</t>
  </si>
  <si>
    <t>VI. Puntuación del Departamento y Resumen</t>
  </si>
  <si>
    <t>Total</t>
  </si>
  <si>
    <t>Centro</t>
  </si>
  <si>
    <t>Disp. Ad.</t>
  </si>
  <si>
    <t>de</t>
  </si>
  <si>
    <t xml:space="preserve">En Huelva, </t>
  </si>
  <si>
    <t>a</t>
  </si>
  <si>
    <t>Comisión de Contratación</t>
  </si>
  <si>
    <t>FDO. EL/LA PRESIDENTE/A DE LA COMISIÓN</t>
  </si>
  <si>
    <t>Profesor Asociado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</si>
</sst>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\ &quot;pta&quot;_);_(* \(#,##0\ &quot;pta&quot;\);_(* &quot;-&quot;??\ &quot;pta&quot;_);_(@_)"/>
    <numFmt numFmtId="165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color indexed="10"/>
      <name val="System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>
        <bgColor indexed="9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55"/>
      </left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4"/>
      </left>
      <right/>
      <top style="thick">
        <color indexed="54"/>
      </top>
      <bottom/>
      <diagonal/>
    </border>
    <border>
      <left/>
      <right/>
      <top style="thick">
        <color indexed="5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64"/>
      </top>
      <bottom style="hair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666699"/>
      </right>
      <top style="thick">
        <color rgb="FF666699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rgb="FF66669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0" xfId="0" applyFill="1" applyBorder="1" applyProtection="1"/>
    <xf numFmtId="0" fontId="5" fillId="2" borderId="4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" fillId="2" borderId="7" xfId="0" applyFont="1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horizontal="left"/>
    </xf>
    <xf numFmtId="0" fontId="1" fillId="2" borderId="0" xfId="1" applyNumberFormat="1" applyFont="1" applyFill="1" applyBorder="1" applyAlignment="1" applyProtection="1">
      <protection locked="0"/>
    </xf>
    <xf numFmtId="0" fontId="0" fillId="2" borderId="10" xfId="0" applyFill="1" applyBorder="1" applyProtection="1"/>
    <xf numFmtId="0" fontId="0" fillId="2" borderId="4" xfId="0" applyFill="1" applyBorder="1" applyProtection="1"/>
    <xf numFmtId="0" fontId="0" fillId="2" borderId="11" xfId="0" applyFill="1" applyBorder="1" applyProtection="1"/>
    <xf numFmtId="0" fontId="10" fillId="2" borderId="9" xfId="1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2" fontId="1" fillId="3" borderId="9" xfId="1" applyNumberFormat="1" applyFont="1" applyFill="1" applyBorder="1" applyAlignment="1" applyProtection="1"/>
    <xf numFmtId="0" fontId="0" fillId="2" borderId="12" xfId="0" applyFill="1" applyBorder="1" applyProtection="1"/>
    <xf numFmtId="1" fontId="2" fillId="2" borderId="0" xfId="0" applyNumberFormat="1" applyFont="1" applyFill="1" applyBorder="1" applyProtection="1"/>
    <xf numFmtId="0" fontId="1" fillId="2" borderId="13" xfId="0" applyNumberFormat="1" applyFont="1" applyFill="1" applyBorder="1" applyAlignment="1" applyProtection="1">
      <alignment horizontal="left"/>
    </xf>
    <xf numFmtId="0" fontId="0" fillId="2" borderId="13" xfId="0" applyNumberFormat="1" applyFill="1" applyBorder="1" applyAlignment="1" applyProtection="1">
      <alignment horizontal="left"/>
    </xf>
    <xf numFmtId="1" fontId="0" fillId="2" borderId="0" xfId="0" applyNumberFormat="1" applyFill="1" applyBorder="1" applyAlignment="1" applyProtection="1"/>
    <xf numFmtId="0" fontId="1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2" fontId="10" fillId="3" borderId="9" xfId="1" applyNumberFormat="1" applyFont="1" applyFill="1" applyBorder="1" applyAlignment="1" applyProtection="1"/>
    <xf numFmtId="0" fontId="3" fillId="4" borderId="9" xfId="0" applyFont="1" applyFill="1" applyBorder="1" applyAlignment="1" applyProtection="1">
      <alignment horizontal="center"/>
    </xf>
    <xf numFmtId="2" fontId="1" fillId="4" borderId="9" xfId="0" applyNumberFormat="1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165" fontId="1" fillId="3" borderId="9" xfId="0" applyNumberFormat="1" applyFon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3" fillId="5" borderId="9" xfId="0" applyFont="1" applyFill="1" applyBorder="1" applyAlignment="1" applyProtection="1">
      <alignment horizontal="centerContinuous"/>
    </xf>
    <xf numFmtId="2" fontId="3" fillId="5" borderId="9" xfId="1" applyNumberFormat="1" applyFont="1" applyFill="1" applyBorder="1" applyAlignment="1" applyProtection="1">
      <alignment horizontal="center"/>
    </xf>
    <xf numFmtId="0" fontId="0" fillId="2" borderId="9" xfId="0" applyNumberFormat="1" applyFill="1" applyBorder="1" applyAlignment="1" applyProtection="1">
      <alignment horizontal="left"/>
      <protection locked="0"/>
    </xf>
    <xf numFmtId="0" fontId="1" fillId="2" borderId="9" xfId="1" applyNumberFormat="1" applyFont="1" applyFill="1" applyBorder="1" applyAlignment="1" applyProtection="1">
      <protection locked="0"/>
    </xf>
    <xf numFmtId="0" fontId="3" fillId="2" borderId="15" xfId="0" applyNumberFormat="1" applyFont="1" applyFill="1" applyBorder="1" applyAlignment="1" applyProtection="1">
      <alignment horizontal="center"/>
      <protection locked="0"/>
    </xf>
    <xf numFmtId="2" fontId="10" fillId="2" borderId="9" xfId="1" applyNumberFormat="1" applyFont="1" applyFill="1" applyBorder="1" applyAlignment="1" applyProtection="1">
      <alignment horizontal="center"/>
      <protection locked="0"/>
    </xf>
    <xf numFmtId="2" fontId="10" fillId="2" borderId="15" xfId="1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</xf>
    <xf numFmtId="165" fontId="3" fillId="5" borderId="9" xfId="0" applyNumberFormat="1" applyFont="1" applyFill="1" applyBorder="1" applyAlignment="1" applyProtection="1">
      <alignment horizontal="center"/>
    </xf>
    <xf numFmtId="0" fontId="1" fillId="2" borderId="9" xfId="1" applyNumberFormat="1" applyFont="1" applyFill="1" applyBorder="1" applyAlignment="1" applyProtection="1">
      <alignment horizontal="center"/>
      <protection locked="0"/>
    </xf>
    <xf numFmtId="2" fontId="1" fillId="2" borderId="15" xfId="1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right"/>
    </xf>
    <xf numFmtId="0" fontId="1" fillId="2" borderId="0" xfId="0" applyFont="1" applyFill="1" applyProtection="1"/>
    <xf numFmtId="0" fontId="15" fillId="2" borderId="0" xfId="0" applyFont="1" applyFill="1" applyProtection="1"/>
    <xf numFmtId="0" fontId="14" fillId="2" borderId="16" xfId="0" applyFont="1" applyFill="1" applyBorder="1" applyAlignment="1" applyProtection="1">
      <alignment horizontal="left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0" fillId="2" borderId="26" xfId="0" applyFill="1" applyBorder="1" applyProtection="1"/>
    <xf numFmtId="0" fontId="0" fillId="2" borderId="21" xfId="0" applyFill="1" applyBorder="1" applyProtection="1"/>
    <xf numFmtId="0" fontId="5" fillId="2" borderId="27" xfId="0" applyFont="1" applyFill="1" applyBorder="1" applyAlignment="1" applyProtection="1">
      <alignment horizontal="center"/>
    </xf>
    <xf numFmtId="0" fontId="0" fillId="2" borderId="27" xfId="0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2" fontId="10" fillId="3" borderId="19" xfId="1" applyNumberFormat="1" applyFont="1" applyFill="1" applyBorder="1" applyAlignment="1" applyProtection="1"/>
    <xf numFmtId="0" fontId="3" fillId="5" borderId="15" xfId="0" applyFont="1" applyFill="1" applyBorder="1" applyAlignment="1" applyProtection="1">
      <alignment horizontal="centerContinuous"/>
    </xf>
    <xf numFmtId="2" fontId="3" fillId="5" borderId="15" xfId="1" applyNumberFormat="1" applyFont="1" applyFill="1" applyBorder="1" applyAlignment="1" applyProtection="1">
      <alignment horizontal="center"/>
    </xf>
    <xf numFmtId="49" fontId="1" fillId="2" borderId="19" xfId="0" applyNumberFormat="1" applyFon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left"/>
      <protection locked="0"/>
    </xf>
    <xf numFmtId="49" fontId="0" fillId="2" borderId="20" xfId="0" applyNumberFormat="1" applyFill="1" applyBorder="1" applyAlignment="1" applyProtection="1">
      <alignment horizontal="left"/>
      <protection locked="0"/>
    </xf>
    <xf numFmtId="49" fontId="3" fillId="2" borderId="19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9" fontId="1" fillId="2" borderId="23" xfId="0" applyNumberFormat="1" applyFont="1" applyFill="1" applyBorder="1" applyAlignment="1" applyProtection="1">
      <alignment horizontal="left"/>
      <protection locked="0"/>
    </xf>
    <xf numFmtId="49" fontId="0" fillId="2" borderId="23" xfId="0" applyNumberFormat="1" applyFill="1" applyBorder="1" applyAlignment="1" applyProtection="1">
      <alignment horizontal="left"/>
      <protection locked="0"/>
    </xf>
    <xf numFmtId="49" fontId="1" fillId="2" borderId="24" xfId="0" applyNumberFormat="1" applyFont="1" applyFill="1" applyBorder="1" applyAlignment="1" applyProtection="1">
      <alignment horizontal="left"/>
      <protection locked="0"/>
    </xf>
    <xf numFmtId="49" fontId="0" fillId="2" borderId="24" xfId="0" applyNumberForma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center"/>
    </xf>
    <xf numFmtId="49" fontId="1" fillId="2" borderId="13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49" fontId="1" fillId="2" borderId="14" xfId="0" applyNumberFormat="1" applyFont="1" applyFill="1" applyBorder="1" applyAlignment="1" applyProtection="1">
      <alignment horizontal="center" wrapText="1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</xf>
    <xf numFmtId="0" fontId="0" fillId="2" borderId="15" xfId="0" applyNumberFormat="1" applyFill="1" applyBorder="1" applyAlignment="1" applyProtection="1">
      <alignment horizontal="center"/>
    </xf>
    <xf numFmtId="0" fontId="14" fillId="2" borderId="16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left"/>
    </xf>
    <xf numFmtId="49" fontId="0" fillId="2" borderId="14" xfId="0" applyNumberFormat="1" applyFill="1" applyBorder="1" applyAlignment="1" applyProtection="1">
      <alignment horizontal="center"/>
    </xf>
    <xf numFmtId="0" fontId="0" fillId="2" borderId="20" xfId="0" applyNumberFormat="1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36" xfId="0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</xf>
    <xf numFmtId="2" fontId="1" fillId="3" borderId="15" xfId="0" applyNumberFormat="1" applyFont="1" applyFill="1" applyBorder="1" applyAlignment="1" applyProtection="1">
      <alignment horizontal="center"/>
    </xf>
    <xf numFmtId="2" fontId="10" fillId="3" borderId="19" xfId="1" applyNumberFormat="1" applyFont="1" applyFill="1" applyBorder="1" applyAlignment="1" applyProtection="1">
      <alignment horizontal="center"/>
    </xf>
    <xf numFmtId="2" fontId="10" fillId="3" borderId="15" xfId="1" applyNumberFormat="1" applyFont="1" applyFill="1" applyBorder="1" applyAlignment="1" applyProtection="1">
      <alignment horizontal="center"/>
    </xf>
    <xf numFmtId="2" fontId="1" fillId="2" borderId="19" xfId="1" applyNumberFormat="1" applyFont="1" applyFill="1" applyBorder="1" applyAlignment="1" applyProtection="1">
      <alignment horizontal="center"/>
      <protection locked="0"/>
    </xf>
    <xf numFmtId="2" fontId="1" fillId="2" borderId="15" xfId="1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2" fontId="1" fillId="3" borderId="19" xfId="1" applyNumberFormat="1" applyFont="1" applyFill="1" applyBorder="1" applyAlignment="1" applyProtection="1">
      <alignment horizontal="center"/>
    </xf>
    <xf numFmtId="2" fontId="1" fillId="3" borderId="25" xfId="1" applyNumberFormat="1" applyFont="1" applyFill="1" applyBorder="1" applyAlignment="1" applyProtection="1">
      <alignment horizontal="center"/>
    </xf>
    <xf numFmtId="2" fontId="1" fillId="3" borderId="15" xfId="1" applyNumberFormat="1" applyFont="1" applyFill="1" applyBorder="1" applyAlignment="1" applyProtection="1">
      <alignment horizontal="center"/>
    </xf>
    <xf numFmtId="2" fontId="5" fillId="5" borderId="19" xfId="0" applyNumberFormat="1" applyFont="1" applyFill="1" applyBorder="1" applyAlignment="1" applyProtection="1">
      <alignment horizontal="center"/>
    </xf>
    <xf numFmtId="0" fontId="5" fillId="5" borderId="25" xfId="0" applyFont="1" applyFill="1" applyBorder="1" applyAlignment="1" applyProtection="1">
      <alignment horizontal="center"/>
    </xf>
    <xf numFmtId="0" fontId="5" fillId="5" borderId="15" xfId="0" applyFont="1" applyFill="1" applyBorder="1" applyAlignment="1" applyProtection="1">
      <alignment horizontal="center"/>
    </xf>
    <xf numFmtId="2" fontId="10" fillId="2" borderId="19" xfId="1" applyNumberFormat="1" applyFont="1" applyFill="1" applyBorder="1" applyAlignment="1" applyProtection="1">
      <alignment horizontal="center"/>
      <protection locked="0"/>
    </xf>
    <xf numFmtId="2" fontId="10" fillId="2" borderId="25" xfId="1" applyNumberFormat="1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</cellXfs>
  <cellStyles count="2">
    <cellStyle name="Normal" xfId="0" builtinId="0"/>
    <cellStyle name="Währung" xfId="1"/>
  </cellStyles>
  <dxfs count="0"/>
  <tableStyles count="0" defaultTableStyle="TableStyleMedium9" defaultPivotStyle="PivotStyleLight16"/>
  <colors>
    <mruColors>
      <color rgb="FF666699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123825</xdr:rowOff>
    </xdr:from>
    <xdr:to>
      <xdr:col>3</xdr:col>
      <xdr:colOff>609600</xdr:colOff>
      <xdr:row>7</xdr:row>
      <xdr:rowOff>266700</xdr:rowOff>
    </xdr:to>
    <xdr:pic>
      <xdr:nvPicPr>
        <xdr:cNvPr id="1129" name="Picture 1" descr="sapere_aude_tr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771525"/>
          <a:ext cx="609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742950</xdr:colOff>
      <xdr:row>6</xdr:row>
      <xdr:rowOff>123825</xdr:rowOff>
    </xdr:from>
    <xdr:to>
      <xdr:col>6</xdr:col>
      <xdr:colOff>390525</xdr:colOff>
      <xdr:row>7</xdr:row>
      <xdr:rowOff>247650</xdr:rowOff>
    </xdr:to>
    <xdr:pic>
      <xdr:nvPicPr>
        <xdr:cNvPr id="1130" name="Picture 2" descr="uni_huelv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7800" y="1266825"/>
          <a:ext cx="2581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123825</xdr:rowOff>
    </xdr:from>
    <xdr:to>
      <xdr:col>3</xdr:col>
      <xdr:colOff>609600</xdr:colOff>
      <xdr:row>7</xdr:row>
      <xdr:rowOff>266700</xdr:rowOff>
    </xdr:to>
    <xdr:pic>
      <xdr:nvPicPr>
        <xdr:cNvPr id="2153" name="Picture 1" descr="sapere_aude_tr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771525"/>
          <a:ext cx="609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742950</xdr:colOff>
      <xdr:row>6</xdr:row>
      <xdr:rowOff>123825</xdr:rowOff>
    </xdr:from>
    <xdr:to>
      <xdr:col>6</xdr:col>
      <xdr:colOff>390525</xdr:colOff>
      <xdr:row>7</xdr:row>
      <xdr:rowOff>247650</xdr:rowOff>
    </xdr:to>
    <xdr:pic>
      <xdr:nvPicPr>
        <xdr:cNvPr id="2154" name="Picture 2" descr="uni_huelv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7800" y="1266825"/>
          <a:ext cx="2581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123825</xdr:rowOff>
    </xdr:from>
    <xdr:to>
      <xdr:col>3</xdr:col>
      <xdr:colOff>609600</xdr:colOff>
      <xdr:row>7</xdr:row>
      <xdr:rowOff>266700</xdr:rowOff>
    </xdr:to>
    <xdr:pic>
      <xdr:nvPicPr>
        <xdr:cNvPr id="3198" name="Picture 1" descr="sapere_aude_tr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771525"/>
          <a:ext cx="609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742950</xdr:colOff>
      <xdr:row>6</xdr:row>
      <xdr:rowOff>123825</xdr:rowOff>
    </xdr:from>
    <xdr:to>
      <xdr:col>6</xdr:col>
      <xdr:colOff>390525</xdr:colOff>
      <xdr:row>7</xdr:row>
      <xdr:rowOff>247650</xdr:rowOff>
    </xdr:to>
    <xdr:pic>
      <xdr:nvPicPr>
        <xdr:cNvPr id="3199" name="Picture 2" descr="uni_huelv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7800" y="1266825"/>
          <a:ext cx="2581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123825</xdr:rowOff>
    </xdr:from>
    <xdr:to>
      <xdr:col>3</xdr:col>
      <xdr:colOff>609600</xdr:colOff>
      <xdr:row>7</xdr:row>
      <xdr:rowOff>266700</xdr:rowOff>
    </xdr:to>
    <xdr:pic>
      <xdr:nvPicPr>
        <xdr:cNvPr id="6230" name="Picture 1" descr="sapere_aude_tr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771525"/>
          <a:ext cx="609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742950</xdr:colOff>
      <xdr:row>6</xdr:row>
      <xdr:rowOff>123825</xdr:rowOff>
    </xdr:from>
    <xdr:to>
      <xdr:col>7</xdr:col>
      <xdr:colOff>142875</xdr:colOff>
      <xdr:row>7</xdr:row>
      <xdr:rowOff>247650</xdr:rowOff>
    </xdr:to>
    <xdr:pic>
      <xdr:nvPicPr>
        <xdr:cNvPr id="6231" name="Picture 2" descr="uni_huelv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6375" y="1266825"/>
          <a:ext cx="2581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123825</xdr:rowOff>
    </xdr:from>
    <xdr:to>
      <xdr:col>3</xdr:col>
      <xdr:colOff>609600</xdr:colOff>
      <xdr:row>7</xdr:row>
      <xdr:rowOff>266700</xdr:rowOff>
    </xdr:to>
    <xdr:pic>
      <xdr:nvPicPr>
        <xdr:cNvPr id="4197" name="Picture 1" descr="sapere_aude_tr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771525"/>
          <a:ext cx="609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742950</xdr:colOff>
      <xdr:row>6</xdr:row>
      <xdr:rowOff>123825</xdr:rowOff>
    </xdr:from>
    <xdr:to>
      <xdr:col>7</xdr:col>
      <xdr:colOff>142875</xdr:colOff>
      <xdr:row>7</xdr:row>
      <xdr:rowOff>247650</xdr:rowOff>
    </xdr:to>
    <xdr:pic>
      <xdr:nvPicPr>
        <xdr:cNvPr id="4198" name="Picture 2" descr="uni_huelv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6375" y="1266825"/>
          <a:ext cx="2581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123825</xdr:rowOff>
    </xdr:from>
    <xdr:to>
      <xdr:col>3</xdr:col>
      <xdr:colOff>609600</xdr:colOff>
      <xdr:row>7</xdr:row>
      <xdr:rowOff>266700</xdr:rowOff>
    </xdr:to>
    <xdr:pic>
      <xdr:nvPicPr>
        <xdr:cNvPr id="5226" name="Picture 1" descr="sapere_aude_tr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25" y="771525"/>
          <a:ext cx="609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742950</xdr:colOff>
      <xdr:row>6</xdr:row>
      <xdr:rowOff>123825</xdr:rowOff>
    </xdr:from>
    <xdr:to>
      <xdr:col>7</xdr:col>
      <xdr:colOff>95250</xdr:colOff>
      <xdr:row>7</xdr:row>
      <xdr:rowOff>247650</xdr:rowOff>
    </xdr:to>
    <xdr:pic>
      <xdr:nvPicPr>
        <xdr:cNvPr id="5227" name="Picture 2" descr="uni_huelv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6375" y="1266825"/>
          <a:ext cx="2581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B1:V48"/>
  <sheetViews>
    <sheetView tabSelected="1" workbookViewId="0">
      <selection activeCell="F19" sqref="F19"/>
    </sheetView>
  </sheetViews>
  <sheetFormatPr baseColWidth="10" defaultColWidth="9.109375" defaultRowHeight="13.2" x14ac:dyDescent="0.25"/>
  <cols>
    <col min="1" max="1" width="5.33203125" style="1" customWidth="1"/>
    <col min="2" max="2" width="0.88671875" style="1" customWidth="1"/>
    <col min="3" max="3" width="4.44140625" style="1" customWidth="1"/>
    <col min="4" max="4" width="13.33203125" style="1" customWidth="1"/>
    <col min="5" max="5" width="24.6640625" style="1" customWidth="1"/>
    <col min="6" max="20" width="6" style="1" customWidth="1"/>
    <col min="21" max="21" width="12.5546875" style="1" customWidth="1"/>
    <col min="22" max="22" width="4.44140625" style="1" customWidth="1"/>
    <col min="23" max="23" width="13.109375" style="1" customWidth="1"/>
    <col min="24" max="16384" width="9.109375" style="1"/>
  </cols>
  <sheetData>
    <row r="1" spans="2:22" ht="13.8" thickBot="1" x14ac:dyDescent="0.3"/>
    <row r="2" spans="2:22" ht="23.4" thickTop="1" x14ac:dyDescent="0.4">
      <c r="B2" s="87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63"/>
    </row>
    <row r="3" spans="2:22" ht="13.5" customHeight="1" thickBot="1" x14ac:dyDescent="0.3"/>
    <row r="4" spans="2:22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</row>
    <row r="5" spans="2:22" ht="13.5" customHeight="1" thickBot="1" x14ac:dyDescent="0.3"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10</v>
      </c>
      <c r="N5" s="6"/>
      <c r="O5" s="6"/>
      <c r="P5" s="7"/>
      <c r="Q5" s="7"/>
      <c r="R5" s="7"/>
      <c r="S5" s="7"/>
      <c r="T5" s="7"/>
      <c r="U5" s="26"/>
      <c r="V5" s="8"/>
    </row>
    <row r="6" spans="2:22" x14ac:dyDescent="0.25">
      <c r="B6" s="9"/>
      <c r="C6" s="5"/>
      <c r="D6" s="5"/>
      <c r="E6" s="5"/>
      <c r="F6" s="5"/>
      <c r="G6" s="5"/>
      <c r="H6" s="5"/>
      <c r="I6" s="5"/>
      <c r="J6" s="5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4"/>
    </row>
    <row r="7" spans="2:22" ht="13.5" customHeight="1" thickBot="1" x14ac:dyDescent="0.3">
      <c r="B7" s="9"/>
      <c r="C7" s="5"/>
      <c r="D7" s="5"/>
      <c r="E7" s="5"/>
      <c r="F7" s="5"/>
      <c r="G7" s="5"/>
      <c r="H7" s="5"/>
      <c r="I7" s="5"/>
      <c r="J7" s="5"/>
      <c r="V7" s="8"/>
    </row>
    <row r="8" spans="2:22" ht="24.75" customHeight="1" thickTop="1" thickBot="1" x14ac:dyDescent="0.45">
      <c r="B8" s="9"/>
      <c r="C8" s="5"/>
      <c r="D8" s="5"/>
      <c r="E8" s="5"/>
      <c r="F8" s="5"/>
      <c r="G8" s="5"/>
      <c r="H8" s="5"/>
      <c r="I8" s="5"/>
      <c r="J8" s="5"/>
      <c r="L8" s="87" t="s">
        <v>2</v>
      </c>
      <c r="M8" s="84"/>
      <c r="N8" s="84"/>
      <c r="O8" s="84"/>
      <c r="P8" s="84"/>
      <c r="Q8" s="84"/>
      <c r="R8" s="84"/>
      <c r="S8" s="84"/>
      <c r="T8" s="84"/>
      <c r="U8" s="84"/>
      <c r="V8" s="8"/>
    </row>
    <row r="9" spans="2:22" ht="3" customHeight="1" thickTop="1" x14ac:dyDescent="0.3">
      <c r="B9" s="9"/>
      <c r="C9" s="5"/>
      <c r="D9" s="10"/>
      <c r="E9" s="10"/>
      <c r="F9" s="10"/>
      <c r="G9" s="10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8"/>
    </row>
    <row r="10" spans="2:22" ht="9.75" customHeight="1" x14ac:dyDescent="0.25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8"/>
    </row>
    <row r="11" spans="2:22" ht="9.75" customHeight="1" x14ac:dyDescent="0.25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"/>
    </row>
    <row r="12" spans="2:22" ht="12.75" customHeight="1" thickBot="1" x14ac:dyDescent="0.3">
      <c r="B12" s="9"/>
      <c r="C12" s="5"/>
      <c r="D12" s="90" t="s">
        <v>3</v>
      </c>
      <c r="E12" s="90"/>
      <c r="F12" s="64"/>
      <c r="G12" s="64"/>
      <c r="H12" s="64"/>
      <c r="I12" s="64"/>
      <c r="J12" s="64"/>
      <c r="K12" s="64"/>
      <c r="L12" s="5"/>
      <c r="M12" s="5"/>
      <c r="N12" s="91"/>
      <c r="O12" s="91"/>
      <c r="P12" s="40"/>
      <c r="Q12" s="40"/>
      <c r="R12" s="40"/>
      <c r="S12" s="40"/>
      <c r="T12" s="40"/>
      <c r="U12" s="5"/>
      <c r="V12" s="8"/>
    </row>
    <row r="13" spans="2:22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8"/>
    </row>
    <row r="14" spans="2:22" x14ac:dyDescent="0.25">
      <c r="B14" s="9"/>
      <c r="C14" s="5"/>
      <c r="D14" s="5" t="s">
        <v>4</v>
      </c>
      <c r="E14" s="88" t="s">
        <v>59</v>
      </c>
      <c r="F14" s="89"/>
      <c r="H14" s="23" t="s">
        <v>52</v>
      </c>
      <c r="I14" s="43"/>
      <c r="J14" s="43"/>
      <c r="K14" s="85"/>
      <c r="L14" s="86"/>
      <c r="M14" s="86"/>
      <c r="N14" s="86"/>
      <c r="O14" s="86"/>
      <c r="P14" s="86"/>
      <c r="Q14" s="13"/>
      <c r="R14" s="13" t="s">
        <v>6</v>
      </c>
      <c r="S14" s="92"/>
      <c r="T14" s="92"/>
      <c r="U14" s="92"/>
      <c r="V14" s="8"/>
    </row>
    <row r="15" spans="2:22" x14ac:dyDescent="0.25">
      <c r="B15" s="9"/>
      <c r="C15" s="5"/>
      <c r="D15" s="5" t="s">
        <v>5</v>
      </c>
      <c r="E15" s="74"/>
      <c r="F15" s="75"/>
      <c r="H15" s="43" t="s">
        <v>7</v>
      </c>
      <c r="I15" s="43"/>
      <c r="J15" s="43"/>
      <c r="K15" s="82"/>
      <c r="L15" s="83"/>
      <c r="M15" s="83"/>
      <c r="N15" s="83"/>
      <c r="O15" s="83"/>
      <c r="P15" s="83"/>
      <c r="Q15" s="13"/>
      <c r="R15" s="13" t="s">
        <v>21</v>
      </c>
      <c r="S15" s="78"/>
      <c r="T15" s="79"/>
      <c r="U15" s="79"/>
      <c r="V15" s="8"/>
    </row>
    <row r="16" spans="2:22" x14ac:dyDescent="0.25">
      <c r="B16" s="9"/>
      <c r="C16" s="5"/>
      <c r="D16" s="5" t="s">
        <v>0</v>
      </c>
      <c r="E16" s="74"/>
      <c r="F16" s="75"/>
      <c r="H16" s="43" t="s">
        <v>8</v>
      </c>
      <c r="I16" s="43"/>
      <c r="J16" s="43"/>
      <c r="K16" s="80"/>
      <c r="L16" s="81"/>
      <c r="M16" s="81"/>
      <c r="N16" s="81"/>
      <c r="O16" s="81"/>
      <c r="P16" s="81"/>
      <c r="Q16" s="13"/>
      <c r="R16" s="13"/>
      <c r="S16" s="13"/>
      <c r="T16" s="13"/>
      <c r="U16" s="29"/>
      <c r="V16" s="8"/>
    </row>
    <row r="17" spans="2:22" ht="13.8" thickBot="1" x14ac:dyDescent="0.3">
      <c r="B17" s="9"/>
      <c r="C17" s="5"/>
      <c r="D17" s="5"/>
      <c r="E17" s="5"/>
      <c r="F17" s="5"/>
      <c r="G17" s="5"/>
      <c r="H17" s="5"/>
      <c r="I17" s="4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8"/>
    </row>
    <row r="18" spans="2:22" ht="13.8" thickBot="1" x14ac:dyDescent="0.3">
      <c r="B18" s="9"/>
      <c r="C18" s="5"/>
      <c r="D18" s="76" t="s">
        <v>9</v>
      </c>
      <c r="E18" s="77"/>
      <c r="F18" s="14">
        <v>1</v>
      </c>
      <c r="G18" s="14">
        <v>2</v>
      </c>
      <c r="H18" s="14">
        <v>3</v>
      </c>
      <c r="I18" s="14">
        <v>4</v>
      </c>
      <c r="J18" s="14" t="s">
        <v>11</v>
      </c>
      <c r="K18" s="14" t="s">
        <v>12</v>
      </c>
      <c r="L18" s="14">
        <v>6</v>
      </c>
      <c r="M18" s="14" t="s">
        <v>13</v>
      </c>
      <c r="N18" s="14" t="s">
        <v>14</v>
      </c>
      <c r="O18" s="14" t="s">
        <v>15</v>
      </c>
      <c r="P18" s="14" t="s">
        <v>16</v>
      </c>
      <c r="Q18" s="14" t="s">
        <v>17</v>
      </c>
      <c r="R18" s="14" t="s">
        <v>18</v>
      </c>
      <c r="S18" s="14" t="s">
        <v>19</v>
      </c>
      <c r="T18" s="14" t="s">
        <v>20</v>
      </c>
      <c r="U18" s="44" t="s">
        <v>1</v>
      </c>
      <c r="V18" s="8"/>
    </row>
    <row r="19" spans="2:22" ht="13.8" thickBot="1" x14ac:dyDescent="0.3">
      <c r="B19" s="9"/>
      <c r="C19" s="5"/>
      <c r="D19" s="72"/>
      <c r="E19" s="73"/>
      <c r="F19" s="3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45">
        <f>IF(((F19*2)+SUM(G19:T19))&lt;15, (F19*2)+SUM(G19:T19), 15)</f>
        <v>0</v>
      </c>
      <c r="V19" s="8"/>
    </row>
    <row r="20" spans="2:22" ht="13.8" thickBot="1" x14ac:dyDescent="0.3">
      <c r="B20" s="9"/>
      <c r="C20" s="5"/>
      <c r="D20" s="72"/>
      <c r="E20" s="73"/>
      <c r="F20" s="3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45">
        <f t="shared" ref="U20:U35" si="0">IF(((F20*2)+SUM(G20:T20))&lt;15, (F20*2)+SUM(G20:T20), 15)</f>
        <v>0</v>
      </c>
      <c r="V20" s="8"/>
    </row>
    <row r="21" spans="2:22" ht="13.8" thickBot="1" x14ac:dyDescent="0.3">
      <c r="B21" s="9"/>
      <c r="C21" s="5"/>
      <c r="D21" s="72"/>
      <c r="E21" s="73"/>
      <c r="F21" s="3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45">
        <f t="shared" si="0"/>
        <v>0</v>
      </c>
      <c r="V21" s="8"/>
    </row>
    <row r="22" spans="2:22" ht="13.8" thickBot="1" x14ac:dyDescent="0.3">
      <c r="B22" s="9"/>
      <c r="C22" s="5"/>
      <c r="D22" s="93"/>
      <c r="E22" s="73"/>
      <c r="F22" s="3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45">
        <f t="shared" si="0"/>
        <v>0</v>
      </c>
      <c r="V22" s="8"/>
    </row>
    <row r="23" spans="2:22" ht="13.8" thickBot="1" x14ac:dyDescent="0.3">
      <c r="B23" s="9"/>
      <c r="C23" s="5"/>
      <c r="D23" s="93"/>
      <c r="E23" s="73"/>
      <c r="F23" s="3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45">
        <f t="shared" si="0"/>
        <v>0</v>
      </c>
      <c r="V23" s="8"/>
    </row>
    <row r="24" spans="2:22" ht="13.8" thickBot="1" x14ac:dyDescent="0.3">
      <c r="B24" s="9"/>
      <c r="C24" s="5"/>
      <c r="D24" s="93"/>
      <c r="E24" s="73"/>
      <c r="F24" s="3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45">
        <f t="shared" si="0"/>
        <v>0</v>
      </c>
      <c r="V24" s="8"/>
    </row>
    <row r="25" spans="2:22" ht="13.8" thickBot="1" x14ac:dyDescent="0.3">
      <c r="B25" s="9"/>
      <c r="C25" s="5"/>
      <c r="D25" s="93"/>
      <c r="E25" s="73"/>
      <c r="F25" s="3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45">
        <f t="shared" si="0"/>
        <v>0</v>
      </c>
      <c r="V25" s="8"/>
    </row>
    <row r="26" spans="2:22" ht="13.8" thickBot="1" x14ac:dyDescent="0.3">
      <c r="B26" s="9"/>
      <c r="C26" s="5"/>
      <c r="D26" s="93"/>
      <c r="E26" s="73"/>
      <c r="F26" s="32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45">
        <f t="shared" si="0"/>
        <v>0</v>
      </c>
      <c r="V26" s="8"/>
    </row>
    <row r="27" spans="2:22" ht="13.8" thickBot="1" x14ac:dyDescent="0.3">
      <c r="B27" s="9"/>
      <c r="C27" s="5"/>
      <c r="D27" s="93"/>
      <c r="E27" s="73"/>
      <c r="F27" s="3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5">
        <f t="shared" si="0"/>
        <v>0</v>
      </c>
      <c r="V27" s="8"/>
    </row>
    <row r="28" spans="2:22" ht="13.8" thickBot="1" x14ac:dyDescent="0.3">
      <c r="B28" s="9"/>
      <c r="C28" s="5"/>
      <c r="D28" s="93"/>
      <c r="E28" s="73"/>
      <c r="F28" s="3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45">
        <f t="shared" si="0"/>
        <v>0</v>
      </c>
      <c r="V28" s="8"/>
    </row>
    <row r="29" spans="2:22" ht="13.8" thickBot="1" x14ac:dyDescent="0.3">
      <c r="B29" s="9"/>
      <c r="C29" s="5"/>
      <c r="D29" s="93"/>
      <c r="E29" s="73"/>
      <c r="F29" s="3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45">
        <f t="shared" si="0"/>
        <v>0</v>
      </c>
      <c r="V29" s="8"/>
    </row>
    <row r="30" spans="2:22" ht="13.8" thickBot="1" x14ac:dyDescent="0.3">
      <c r="B30" s="9"/>
      <c r="C30" s="5"/>
      <c r="D30" s="93"/>
      <c r="E30" s="73"/>
      <c r="F30" s="3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45">
        <f t="shared" si="0"/>
        <v>0</v>
      </c>
      <c r="V30" s="8"/>
    </row>
    <row r="31" spans="2:22" ht="13.8" thickBot="1" x14ac:dyDescent="0.3">
      <c r="B31" s="9"/>
      <c r="C31" s="5"/>
      <c r="D31" s="93"/>
      <c r="E31" s="73"/>
      <c r="F31" s="3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45">
        <f t="shared" si="0"/>
        <v>0</v>
      </c>
      <c r="V31" s="8"/>
    </row>
    <row r="32" spans="2:22" ht="13.8" thickBot="1" x14ac:dyDescent="0.3">
      <c r="B32" s="9"/>
      <c r="C32" s="5"/>
      <c r="D32" s="93"/>
      <c r="E32" s="73"/>
      <c r="F32" s="3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45">
        <f t="shared" si="0"/>
        <v>0</v>
      </c>
      <c r="V32" s="8"/>
    </row>
    <row r="33" spans="2:22" ht="13.8" thickBot="1" x14ac:dyDescent="0.3">
      <c r="B33" s="9"/>
      <c r="C33" s="5"/>
      <c r="D33" s="93"/>
      <c r="E33" s="73"/>
      <c r="F33" s="3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45">
        <f t="shared" si="0"/>
        <v>0</v>
      </c>
      <c r="V33" s="8"/>
    </row>
    <row r="34" spans="2:22" ht="13.8" thickBot="1" x14ac:dyDescent="0.3">
      <c r="B34" s="9"/>
      <c r="C34" s="5"/>
      <c r="D34" s="93"/>
      <c r="E34" s="73"/>
      <c r="F34" s="3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45">
        <f t="shared" si="0"/>
        <v>0</v>
      </c>
      <c r="V34" s="8"/>
    </row>
    <row r="35" spans="2:22" ht="13.8" thickBot="1" x14ac:dyDescent="0.3">
      <c r="B35" s="9"/>
      <c r="C35" s="5"/>
      <c r="D35" s="93"/>
      <c r="E35" s="73"/>
      <c r="F35" s="3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5">
        <f t="shared" si="0"/>
        <v>0</v>
      </c>
      <c r="V35" s="8"/>
    </row>
    <row r="36" spans="2:22" x14ac:dyDescent="0.25">
      <c r="B36" s="9"/>
      <c r="C36" s="5"/>
      <c r="D36" s="15"/>
      <c r="E36" s="15"/>
      <c r="F36" s="15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8"/>
    </row>
    <row r="37" spans="2:22" x14ac:dyDescent="0.25"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8"/>
    </row>
    <row r="38" spans="2:22" ht="13.5" customHeight="1" thickBo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</row>
    <row r="40" spans="2:22" ht="15" x14ac:dyDescent="0.25">
      <c r="I40" s="55" t="s">
        <v>55</v>
      </c>
      <c r="J40" s="55"/>
      <c r="K40" s="56" t="s">
        <v>56</v>
      </c>
      <c r="L40" s="61"/>
      <c r="M40" s="56" t="s">
        <v>54</v>
      </c>
      <c r="N40" s="94"/>
      <c r="O40" s="95"/>
      <c r="P40" s="95"/>
      <c r="Q40" s="95"/>
      <c r="R40" s="56" t="s">
        <v>54</v>
      </c>
      <c r="S40" s="57">
        <v>20</v>
      </c>
      <c r="T40" s="60"/>
    </row>
    <row r="48" spans="2:22" ht="13.8" x14ac:dyDescent="0.25">
      <c r="J48" s="58"/>
      <c r="L48" s="59" t="s">
        <v>58</v>
      </c>
    </row>
  </sheetData>
  <sheetProtection algorithmName="SHA-512" hashValue="CLUwDIECW4RZb7+sRSQMm29wnrMD/R0t9HMgc37NI+LvlQoMPFg/l1XpiiQN8nIS72Fm3D+JXkIwE/jzlMpXSQ==" saltValue="Ukrw8w5MsMQKg6kMnbmgqg==" spinCount="100000" sheet="1" objects="1" scenarios="1"/>
  <mergeCells count="32">
    <mergeCell ref="D29:E29"/>
    <mergeCell ref="N40:Q40"/>
    <mergeCell ref="D35:E35"/>
    <mergeCell ref="D33:E33"/>
    <mergeCell ref="D22:E22"/>
    <mergeCell ref="D23:E23"/>
    <mergeCell ref="D27:E27"/>
    <mergeCell ref="D25:E25"/>
    <mergeCell ref="D34:E34"/>
    <mergeCell ref="D31:E31"/>
    <mergeCell ref="D32:E32"/>
    <mergeCell ref="D26:E26"/>
    <mergeCell ref="D30:E30"/>
    <mergeCell ref="D28:E28"/>
    <mergeCell ref="D24:E24"/>
    <mergeCell ref="E14:F14"/>
    <mergeCell ref="D12:E12"/>
    <mergeCell ref="N12:O12"/>
    <mergeCell ref="B2:K2"/>
    <mergeCell ref="S14:U14"/>
    <mergeCell ref="S15:U15"/>
    <mergeCell ref="K16:P16"/>
    <mergeCell ref="K15:P15"/>
    <mergeCell ref="L2:U2"/>
    <mergeCell ref="K14:P14"/>
    <mergeCell ref="L8:U8"/>
    <mergeCell ref="D21:E21"/>
    <mergeCell ref="E16:F16"/>
    <mergeCell ref="D18:E18"/>
    <mergeCell ref="E15:F15"/>
    <mergeCell ref="D19:E19"/>
    <mergeCell ref="D20:E20"/>
  </mergeCells>
  <phoneticPr fontId="0" type="noConversion"/>
  <dataValidations xWindow="902" yWindow="104" count="3">
    <dataValidation type="textLength" allowBlank="1" errorTitle="Cuenta" error="Debe indicar el código de la cuenta a la que se cargarán estos gastos." promptTitle="Cuenta" sqref="D19:D35">
      <formula1>0</formula1>
      <formula2>256</formula2>
    </dataValidation>
    <dataValidation type="decimal" allowBlank="1" showErrorMessage="1" errorTitle="Gastos" error="Escriba una cuantía en esta celda." promptTitle="Gastos" sqref="G19:T35">
      <formula1>0</formula1>
      <formula2>1000000000000</formula2>
    </dataValidation>
    <dataValidation type="date" errorStyle="warning" allowBlank="1" showInputMessage="1" showErrorMessage="1" errorTitle="Fecha de cierre" error="Debe escribir una fecha en esta celda." promptTitle="Fecha de cierre" prompt="Escriba la última fecha del período de pago cubierto por este informe de gastos." sqref="U16">
      <formula1>33970</formula1>
      <formula2>65016</formula2>
    </dataValidation>
  </dataValidations>
  <printOptions horizontalCentered="1" verticalCentered="1"/>
  <pageMargins left="0.51181102362204722" right="0.51181102362204722" top="0.51181102362204722" bottom="0.51181102362204722" header="0.51181102362204722" footer="0.51181102362204722"/>
  <pageSetup paperSize="9"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B1:X48"/>
  <sheetViews>
    <sheetView topLeftCell="A10" workbookViewId="0">
      <selection activeCell="L48" sqref="L48"/>
    </sheetView>
  </sheetViews>
  <sheetFormatPr baseColWidth="10" defaultColWidth="9.109375" defaultRowHeight="13.2" x14ac:dyDescent="0.25"/>
  <cols>
    <col min="1" max="1" width="5.33203125" style="1" customWidth="1"/>
    <col min="2" max="2" width="0.88671875" style="1" customWidth="1"/>
    <col min="3" max="3" width="4.44140625" style="1" customWidth="1"/>
    <col min="4" max="4" width="13.33203125" style="1" customWidth="1"/>
    <col min="5" max="5" width="24.6640625" style="1" customWidth="1"/>
    <col min="6" max="22" width="6" style="1" customWidth="1"/>
    <col min="23" max="23" width="12.33203125" style="1" customWidth="1"/>
    <col min="24" max="24" width="4.44140625" style="1" customWidth="1"/>
    <col min="25" max="25" width="13.109375" style="1" customWidth="1"/>
    <col min="26" max="16384" width="9.109375" style="1"/>
  </cols>
  <sheetData>
    <row r="1" spans="2:24" ht="13.8" thickBot="1" x14ac:dyDescent="0.3"/>
    <row r="2" spans="2:24" ht="23.4" thickTop="1" x14ac:dyDescent="0.4">
      <c r="B2" s="87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68"/>
      <c r="W2" s="68"/>
      <c r="X2" s="63"/>
    </row>
    <row r="3" spans="2:24" ht="13.5" customHeight="1" thickBot="1" x14ac:dyDescent="0.3"/>
    <row r="4" spans="2:24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2:24" ht="13.5" customHeight="1" thickBot="1" x14ac:dyDescent="0.3"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22</v>
      </c>
      <c r="O5" s="6"/>
      <c r="P5" s="6"/>
      <c r="Q5" s="6"/>
      <c r="R5" s="7"/>
      <c r="S5" s="7"/>
      <c r="T5" s="7"/>
      <c r="U5" s="7"/>
      <c r="V5" s="7"/>
      <c r="W5" s="26"/>
      <c r="X5" s="8"/>
    </row>
    <row r="6" spans="2:24" x14ac:dyDescent="0.25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2:24" ht="13.5" customHeight="1" thickBot="1" x14ac:dyDescent="0.3">
      <c r="B7" s="9"/>
      <c r="C7" s="5"/>
      <c r="D7" s="5"/>
      <c r="E7" s="5"/>
      <c r="F7" s="5"/>
      <c r="G7" s="5"/>
      <c r="H7" s="5"/>
      <c r="I7" s="5"/>
      <c r="J7" s="5"/>
      <c r="X7" s="8"/>
    </row>
    <row r="8" spans="2:24" ht="24.75" customHeight="1" thickTop="1" thickBot="1" x14ac:dyDescent="0.45">
      <c r="B8" s="9"/>
      <c r="C8" s="5"/>
      <c r="D8" s="5"/>
      <c r="E8" s="5"/>
      <c r="F8" s="5"/>
      <c r="G8" s="5"/>
      <c r="H8" s="5"/>
      <c r="I8" s="5"/>
      <c r="J8" s="5"/>
      <c r="M8" s="87" t="s">
        <v>2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"/>
    </row>
    <row r="9" spans="2:24" ht="3" customHeight="1" thickTop="1" x14ac:dyDescent="0.3">
      <c r="B9" s="9"/>
      <c r="C9" s="5"/>
      <c r="D9" s="10"/>
      <c r="E9" s="10"/>
      <c r="F9" s="10"/>
      <c r="G9" s="10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8"/>
    </row>
    <row r="10" spans="2:24" ht="9.75" customHeight="1" x14ac:dyDescent="0.25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/>
    </row>
    <row r="11" spans="2:24" ht="9.75" customHeight="1" x14ac:dyDescent="0.25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/>
    </row>
    <row r="12" spans="2:24" ht="12.75" customHeight="1" thickBot="1" x14ac:dyDescent="0.3">
      <c r="B12" s="9"/>
      <c r="C12" s="5"/>
      <c r="D12" s="90" t="s">
        <v>3</v>
      </c>
      <c r="E12" s="90"/>
      <c r="F12" s="64"/>
      <c r="G12" s="64"/>
      <c r="H12" s="64"/>
      <c r="I12" s="64"/>
      <c r="J12" s="64"/>
      <c r="K12" s="64"/>
      <c r="L12" s="5"/>
      <c r="M12" s="5"/>
      <c r="N12" s="91"/>
      <c r="O12" s="91"/>
      <c r="P12" s="91"/>
      <c r="Q12" s="40"/>
      <c r="R12" s="40"/>
      <c r="S12" s="40"/>
      <c r="T12" s="40"/>
      <c r="U12" s="40"/>
      <c r="V12" s="5"/>
      <c r="W12" s="5"/>
      <c r="X12" s="8"/>
    </row>
    <row r="13" spans="2:24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/>
    </row>
    <row r="14" spans="2:24" x14ac:dyDescent="0.25">
      <c r="B14" s="9"/>
      <c r="C14" s="5"/>
      <c r="D14" s="5" t="s">
        <v>4</v>
      </c>
      <c r="E14" s="27" t="str">
        <f>IF('I.Form. Académica'!E14:F14="","-",'I.Form. Académica'!E14:F14)</f>
        <v>Profesor Asociado</v>
      </c>
      <c r="F14" s="28"/>
      <c r="G14" s="23"/>
      <c r="H14" s="23" t="s">
        <v>52</v>
      </c>
      <c r="I14" s="43"/>
      <c r="J14" s="43"/>
      <c r="K14" s="102" t="str">
        <f>IF('I.Form. Académica'!K14:P14="","-",'I.Form. Académica'!K14:P14)</f>
        <v>-</v>
      </c>
      <c r="L14" s="102"/>
      <c r="M14" s="102"/>
      <c r="N14" s="102"/>
      <c r="O14" s="102"/>
      <c r="P14" s="102"/>
      <c r="Q14" s="102"/>
      <c r="R14" s="13"/>
      <c r="S14" s="13" t="s">
        <v>6</v>
      </c>
      <c r="T14" s="103" t="str">
        <f>IF('I.Form. Académica'!S14="","-",'I.Form. Académica'!S14)</f>
        <v>-</v>
      </c>
      <c r="U14" s="103"/>
      <c r="V14" s="103"/>
      <c r="W14" s="5"/>
      <c r="X14" s="8"/>
    </row>
    <row r="15" spans="2:24" x14ac:dyDescent="0.25">
      <c r="B15" s="9"/>
      <c r="C15" s="5"/>
      <c r="D15" s="5" t="s">
        <v>5</v>
      </c>
      <c r="E15" s="104" t="str">
        <f>IF('I.Form. Académica'!E15:F15="","-",'I.Form. Académica'!E15:F15)</f>
        <v>-</v>
      </c>
      <c r="F15" s="104" t="str">
        <f>IF('I.Form. Académica'!F15:G15="","-",'I.Form. Académica'!F15:G15)</f>
        <v>-</v>
      </c>
      <c r="H15" s="43" t="s">
        <v>7</v>
      </c>
      <c r="I15" s="43"/>
      <c r="J15" s="43"/>
      <c r="K15" s="102" t="str">
        <f>IF('I.Form. Académica'!K15:P15="","-",'I.Form. Académica'!K15:P15)</f>
        <v>-</v>
      </c>
      <c r="L15" s="102"/>
      <c r="M15" s="102"/>
      <c r="N15" s="102"/>
      <c r="O15" s="102"/>
      <c r="P15" s="102"/>
      <c r="Q15" s="102"/>
      <c r="R15" s="13"/>
      <c r="S15" s="13" t="s">
        <v>21</v>
      </c>
      <c r="T15" s="101" t="str">
        <f>IF('I.Form. Académica'!S15="","-",'I.Form. Académica'!S15)</f>
        <v>-</v>
      </c>
      <c r="U15" s="101"/>
      <c r="V15" s="101"/>
      <c r="W15" s="5"/>
      <c r="X15" s="8"/>
    </row>
    <row r="16" spans="2:24" x14ac:dyDescent="0.25">
      <c r="B16" s="9"/>
      <c r="C16" s="5"/>
      <c r="D16" s="5" t="s">
        <v>0</v>
      </c>
      <c r="E16" s="104" t="str">
        <f>IF('I.Form. Académica'!E16:F16="","-",'I.Form. Académica'!E16:F16)</f>
        <v>-</v>
      </c>
      <c r="F16" s="104" t="str">
        <f>IF('I.Form. Académica'!F16:G16="","-",'I.Form. Académica'!F16:G16)</f>
        <v>-</v>
      </c>
      <c r="H16" s="43" t="s">
        <v>8</v>
      </c>
      <c r="I16" s="43"/>
      <c r="J16" s="43"/>
      <c r="K16" s="102" t="str">
        <f>IF('I.Form. Académica'!K16:P16="","-",'I.Form. Académica'!K16:P16)</f>
        <v>-</v>
      </c>
      <c r="L16" s="102"/>
      <c r="M16" s="102"/>
      <c r="N16" s="102"/>
      <c r="O16" s="102"/>
      <c r="P16" s="102"/>
      <c r="Q16" s="102"/>
      <c r="R16" s="13"/>
      <c r="S16" s="13"/>
      <c r="T16" s="13"/>
      <c r="U16" s="13"/>
      <c r="V16" s="29"/>
      <c r="W16" s="5"/>
      <c r="X16" s="8"/>
    </row>
    <row r="17" spans="2:24" x14ac:dyDescent="0.25"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/>
    </row>
    <row r="18" spans="2:24" ht="13.8" thickBot="1" x14ac:dyDescent="0.3">
      <c r="B18" s="9"/>
      <c r="C18" s="5"/>
      <c r="D18" s="5"/>
      <c r="E18" s="100"/>
      <c r="F18" s="100"/>
      <c r="G18" s="100"/>
      <c r="H18" s="5"/>
      <c r="I18" s="4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/>
    </row>
    <row r="19" spans="2:24" ht="13.8" thickBot="1" x14ac:dyDescent="0.3">
      <c r="B19" s="9"/>
      <c r="C19" s="5"/>
      <c r="D19" s="76" t="s">
        <v>9</v>
      </c>
      <c r="E19" s="77"/>
      <c r="F19" s="14" t="s">
        <v>23</v>
      </c>
      <c r="G19" s="14" t="s">
        <v>24</v>
      </c>
      <c r="H19" s="14" t="s">
        <v>25</v>
      </c>
      <c r="I19" s="14" t="s">
        <v>26</v>
      </c>
      <c r="J19" s="14" t="s">
        <v>27</v>
      </c>
      <c r="K19" s="14" t="s">
        <v>28</v>
      </c>
      <c r="L19" s="22">
        <v>1</v>
      </c>
      <c r="M19" s="14" t="s">
        <v>29</v>
      </c>
      <c r="N19" s="14" t="s">
        <v>30</v>
      </c>
      <c r="O19" s="14" t="s">
        <v>31</v>
      </c>
      <c r="P19" s="14" t="s">
        <v>32</v>
      </c>
      <c r="Q19" s="14" t="s">
        <v>33</v>
      </c>
      <c r="R19" s="14" t="s">
        <v>34</v>
      </c>
      <c r="S19" s="14" t="s">
        <v>35</v>
      </c>
      <c r="T19" s="14" t="s">
        <v>36</v>
      </c>
      <c r="U19" s="14" t="s">
        <v>49</v>
      </c>
      <c r="V19" s="22">
        <v>2</v>
      </c>
      <c r="W19" s="44" t="s">
        <v>1</v>
      </c>
      <c r="X19" s="8"/>
    </row>
    <row r="20" spans="2:24" ht="13.8" thickBot="1" x14ac:dyDescent="0.3">
      <c r="B20" s="9"/>
      <c r="C20" s="5"/>
      <c r="D20" s="96" t="str">
        <f>IF('I.Form. Académica'!D19:E19="","-",'I.Form. Académica'!D19:E19)</f>
        <v>-</v>
      </c>
      <c r="E20" s="97"/>
      <c r="F20" s="32"/>
      <c r="G20" s="20"/>
      <c r="H20" s="20"/>
      <c r="I20" s="20"/>
      <c r="J20" s="20"/>
      <c r="K20" s="20"/>
      <c r="L20" s="24">
        <f>IF(SUM(F20:K20)&lt;10,SUM(F20:K20), 10)</f>
        <v>0</v>
      </c>
      <c r="M20" s="20"/>
      <c r="N20" s="20"/>
      <c r="O20" s="20"/>
      <c r="P20" s="20"/>
      <c r="Q20" s="20"/>
      <c r="R20" s="20"/>
      <c r="S20" s="20"/>
      <c r="T20" s="20"/>
      <c r="U20" s="20"/>
      <c r="V20" s="24">
        <f>IF(SUM(M20:U20)&lt;10,SUM(M20:U20), 10)</f>
        <v>0</v>
      </c>
      <c r="W20" s="45">
        <f>L20+V20</f>
        <v>0</v>
      </c>
      <c r="X20" s="8"/>
    </row>
    <row r="21" spans="2:24" ht="13.8" thickBot="1" x14ac:dyDescent="0.3">
      <c r="B21" s="9"/>
      <c r="C21" s="5"/>
      <c r="D21" s="96" t="str">
        <f>IF('I.Form. Académica'!D20:E20="","-",'I.Form. Académica'!D20:E20)</f>
        <v>-</v>
      </c>
      <c r="E21" s="97"/>
      <c r="F21" s="32"/>
      <c r="G21" s="20"/>
      <c r="H21" s="20"/>
      <c r="I21" s="20"/>
      <c r="J21" s="20"/>
      <c r="K21" s="20"/>
      <c r="L21" s="24">
        <f t="shared" ref="L21:L36" si="0">IF(SUM(F21:K21)&lt;10,SUM(F21:K21), 10)</f>
        <v>0</v>
      </c>
      <c r="M21" s="20"/>
      <c r="N21" s="20"/>
      <c r="O21" s="20"/>
      <c r="P21" s="20"/>
      <c r="Q21" s="20"/>
      <c r="R21" s="20"/>
      <c r="S21" s="20"/>
      <c r="T21" s="20"/>
      <c r="U21" s="20"/>
      <c r="V21" s="24">
        <f t="shared" ref="V21:V36" si="1">IF(SUM(M21:U21)&lt;10,SUM(M21:U21), 10)</f>
        <v>0</v>
      </c>
      <c r="W21" s="45">
        <f t="shared" ref="W21:W36" si="2">L21+V21</f>
        <v>0</v>
      </c>
      <c r="X21" s="8"/>
    </row>
    <row r="22" spans="2:24" ht="13.8" thickBot="1" x14ac:dyDescent="0.3">
      <c r="B22" s="9"/>
      <c r="C22" s="5"/>
      <c r="D22" s="96" t="str">
        <f>IF('I.Form. Académica'!D21:E21="","-",'I.Form. Académica'!D21:E21)</f>
        <v>-</v>
      </c>
      <c r="E22" s="97"/>
      <c r="F22" s="32"/>
      <c r="G22" s="20"/>
      <c r="H22" s="20"/>
      <c r="I22" s="20"/>
      <c r="J22" s="20"/>
      <c r="K22" s="20"/>
      <c r="L22" s="24">
        <f>IF(SUM(F22:K22)&lt;10,SUM(F22:K22), 10)</f>
        <v>0</v>
      </c>
      <c r="M22" s="20"/>
      <c r="N22" s="20"/>
      <c r="O22" s="20"/>
      <c r="P22" s="20"/>
      <c r="Q22" s="20"/>
      <c r="R22" s="20"/>
      <c r="S22" s="20"/>
      <c r="T22" s="20"/>
      <c r="U22" s="20"/>
      <c r="V22" s="24">
        <f t="shared" si="1"/>
        <v>0</v>
      </c>
      <c r="W22" s="45">
        <f t="shared" si="2"/>
        <v>0</v>
      </c>
      <c r="X22" s="8"/>
    </row>
    <row r="23" spans="2:24" ht="13.8" thickBot="1" x14ac:dyDescent="0.3">
      <c r="B23" s="9"/>
      <c r="C23" s="5"/>
      <c r="D23" s="96" t="str">
        <f>IF('I.Form. Académica'!D22:E22="","-",'I.Form. Académica'!D22:E22)</f>
        <v>-</v>
      </c>
      <c r="E23" s="97"/>
      <c r="F23" s="32"/>
      <c r="G23" s="20"/>
      <c r="H23" s="20"/>
      <c r="I23" s="20"/>
      <c r="J23" s="20"/>
      <c r="K23" s="20"/>
      <c r="L23" s="24">
        <f t="shared" si="0"/>
        <v>0</v>
      </c>
      <c r="M23" s="20"/>
      <c r="N23" s="20"/>
      <c r="O23" s="20"/>
      <c r="P23" s="20"/>
      <c r="Q23" s="20"/>
      <c r="R23" s="20"/>
      <c r="S23" s="20"/>
      <c r="T23" s="20"/>
      <c r="U23" s="20"/>
      <c r="V23" s="24">
        <f t="shared" si="1"/>
        <v>0</v>
      </c>
      <c r="W23" s="45">
        <f t="shared" si="2"/>
        <v>0</v>
      </c>
      <c r="X23" s="8"/>
    </row>
    <row r="24" spans="2:24" ht="13.8" thickBot="1" x14ac:dyDescent="0.3">
      <c r="B24" s="9"/>
      <c r="C24" s="5"/>
      <c r="D24" s="96" t="str">
        <f>IF('I.Form. Académica'!D23:E23="","-",'I.Form. Académica'!D23:E23)</f>
        <v>-</v>
      </c>
      <c r="E24" s="97"/>
      <c r="F24" s="32"/>
      <c r="G24" s="20"/>
      <c r="H24" s="20"/>
      <c r="I24" s="20"/>
      <c r="J24" s="20"/>
      <c r="K24" s="20"/>
      <c r="L24" s="24">
        <f t="shared" si="0"/>
        <v>0</v>
      </c>
      <c r="M24" s="20"/>
      <c r="N24" s="20"/>
      <c r="O24" s="20"/>
      <c r="P24" s="20"/>
      <c r="Q24" s="20"/>
      <c r="R24" s="20"/>
      <c r="S24" s="20"/>
      <c r="T24" s="20"/>
      <c r="U24" s="20"/>
      <c r="V24" s="24">
        <f t="shared" si="1"/>
        <v>0</v>
      </c>
      <c r="W24" s="45">
        <f t="shared" si="2"/>
        <v>0</v>
      </c>
      <c r="X24" s="8"/>
    </row>
    <row r="25" spans="2:24" ht="13.8" thickBot="1" x14ac:dyDescent="0.3">
      <c r="B25" s="9"/>
      <c r="C25" s="5"/>
      <c r="D25" s="96" t="str">
        <f>IF('I.Form. Académica'!D24:E24="","-",'I.Form. Académica'!D24:E24)</f>
        <v>-</v>
      </c>
      <c r="E25" s="97"/>
      <c r="F25" s="32"/>
      <c r="G25" s="20"/>
      <c r="H25" s="20"/>
      <c r="I25" s="20"/>
      <c r="J25" s="20"/>
      <c r="K25" s="20"/>
      <c r="L25" s="24">
        <f t="shared" si="0"/>
        <v>0</v>
      </c>
      <c r="M25" s="20"/>
      <c r="N25" s="20"/>
      <c r="O25" s="20"/>
      <c r="P25" s="20"/>
      <c r="Q25" s="20"/>
      <c r="R25" s="20"/>
      <c r="S25" s="20"/>
      <c r="T25" s="20"/>
      <c r="U25" s="20"/>
      <c r="V25" s="24">
        <f t="shared" si="1"/>
        <v>0</v>
      </c>
      <c r="W25" s="45">
        <f t="shared" si="2"/>
        <v>0</v>
      </c>
      <c r="X25" s="8"/>
    </row>
    <row r="26" spans="2:24" ht="13.8" thickBot="1" x14ac:dyDescent="0.3">
      <c r="B26" s="9"/>
      <c r="C26" s="5"/>
      <c r="D26" s="96" t="str">
        <f>IF('I.Form. Académica'!D25:E25="","-",'I.Form. Académica'!D25:E25)</f>
        <v>-</v>
      </c>
      <c r="E26" s="97"/>
      <c r="F26" s="32"/>
      <c r="G26" s="20"/>
      <c r="H26" s="20"/>
      <c r="I26" s="20"/>
      <c r="J26" s="20"/>
      <c r="K26" s="20"/>
      <c r="L26" s="24">
        <f t="shared" si="0"/>
        <v>0</v>
      </c>
      <c r="M26" s="20"/>
      <c r="N26" s="20"/>
      <c r="O26" s="20"/>
      <c r="P26" s="20"/>
      <c r="Q26" s="20"/>
      <c r="R26" s="20"/>
      <c r="S26" s="20"/>
      <c r="T26" s="20"/>
      <c r="U26" s="20"/>
      <c r="V26" s="24">
        <f t="shared" si="1"/>
        <v>0</v>
      </c>
      <c r="W26" s="45">
        <f t="shared" si="2"/>
        <v>0</v>
      </c>
      <c r="X26" s="8"/>
    </row>
    <row r="27" spans="2:24" ht="13.8" thickBot="1" x14ac:dyDescent="0.3">
      <c r="B27" s="9"/>
      <c r="C27" s="5"/>
      <c r="D27" s="96" t="str">
        <f>IF('I.Form. Académica'!D26:E26="","-",'I.Form. Académica'!D26:E26)</f>
        <v>-</v>
      </c>
      <c r="E27" s="97"/>
      <c r="F27" s="32"/>
      <c r="G27" s="20"/>
      <c r="H27" s="20"/>
      <c r="I27" s="20"/>
      <c r="J27" s="20"/>
      <c r="K27" s="20"/>
      <c r="L27" s="24">
        <f t="shared" si="0"/>
        <v>0</v>
      </c>
      <c r="M27" s="20"/>
      <c r="N27" s="20"/>
      <c r="O27" s="20"/>
      <c r="P27" s="20"/>
      <c r="Q27" s="20"/>
      <c r="R27" s="20"/>
      <c r="S27" s="20"/>
      <c r="T27" s="20"/>
      <c r="U27" s="20"/>
      <c r="V27" s="24">
        <f t="shared" si="1"/>
        <v>0</v>
      </c>
      <c r="W27" s="45">
        <f t="shared" si="2"/>
        <v>0</v>
      </c>
      <c r="X27" s="8"/>
    </row>
    <row r="28" spans="2:24" ht="13.8" thickBot="1" x14ac:dyDescent="0.3">
      <c r="B28" s="9"/>
      <c r="C28" s="5"/>
      <c r="D28" s="96" t="str">
        <f>IF('I.Form. Académica'!D27:E27="","-",'I.Form. Académica'!D27:E27)</f>
        <v>-</v>
      </c>
      <c r="E28" s="97"/>
      <c r="F28" s="32"/>
      <c r="G28" s="20"/>
      <c r="H28" s="20"/>
      <c r="I28" s="20"/>
      <c r="J28" s="20"/>
      <c r="K28" s="20"/>
      <c r="L28" s="24">
        <f t="shared" si="0"/>
        <v>0</v>
      </c>
      <c r="M28" s="20"/>
      <c r="N28" s="20"/>
      <c r="O28" s="20"/>
      <c r="P28" s="20"/>
      <c r="Q28" s="20"/>
      <c r="R28" s="20"/>
      <c r="S28" s="20"/>
      <c r="T28" s="20"/>
      <c r="U28" s="20"/>
      <c r="V28" s="24">
        <f t="shared" si="1"/>
        <v>0</v>
      </c>
      <c r="W28" s="45">
        <f t="shared" si="2"/>
        <v>0</v>
      </c>
      <c r="X28" s="8"/>
    </row>
    <row r="29" spans="2:24" ht="13.8" thickBot="1" x14ac:dyDescent="0.3">
      <c r="B29" s="9"/>
      <c r="C29" s="5"/>
      <c r="D29" s="96" t="str">
        <f>IF('I.Form. Académica'!D28:E28="","-",'I.Form. Académica'!D28:E28)</f>
        <v>-</v>
      </c>
      <c r="E29" s="97"/>
      <c r="F29" s="32"/>
      <c r="G29" s="20"/>
      <c r="H29" s="20"/>
      <c r="I29" s="20"/>
      <c r="J29" s="20"/>
      <c r="K29" s="20"/>
      <c r="L29" s="24">
        <f t="shared" si="0"/>
        <v>0</v>
      </c>
      <c r="M29" s="20"/>
      <c r="N29" s="20"/>
      <c r="O29" s="20"/>
      <c r="P29" s="20"/>
      <c r="Q29" s="20"/>
      <c r="R29" s="20"/>
      <c r="S29" s="20"/>
      <c r="T29" s="20"/>
      <c r="U29" s="20"/>
      <c r="V29" s="24">
        <f t="shared" si="1"/>
        <v>0</v>
      </c>
      <c r="W29" s="45">
        <f t="shared" si="2"/>
        <v>0</v>
      </c>
      <c r="X29" s="8"/>
    </row>
    <row r="30" spans="2:24" ht="13.8" thickBot="1" x14ac:dyDescent="0.3">
      <c r="B30" s="9"/>
      <c r="C30" s="5"/>
      <c r="D30" s="96" t="str">
        <f>IF('I.Form. Académica'!D29:E29="","-",'I.Form. Académica'!D29:E29)</f>
        <v>-</v>
      </c>
      <c r="E30" s="97"/>
      <c r="F30" s="32"/>
      <c r="G30" s="20"/>
      <c r="H30" s="20"/>
      <c r="I30" s="20"/>
      <c r="J30" s="20"/>
      <c r="K30" s="20"/>
      <c r="L30" s="24">
        <f t="shared" si="0"/>
        <v>0</v>
      </c>
      <c r="M30" s="20"/>
      <c r="N30" s="20"/>
      <c r="O30" s="20"/>
      <c r="P30" s="20"/>
      <c r="Q30" s="20"/>
      <c r="R30" s="20"/>
      <c r="S30" s="20"/>
      <c r="T30" s="20"/>
      <c r="U30" s="20"/>
      <c r="V30" s="24">
        <f t="shared" si="1"/>
        <v>0</v>
      </c>
      <c r="W30" s="45">
        <f t="shared" si="2"/>
        <v>0</v>
      </c>
      <c r="X30" s="8"/>
    </row>
    <row r="31" spans="2:24" ht="13.8" thickBot="1" x14ac:dyDescent="0.3">
      <c r="B31" s="9"/>
      <c r="C31" s="5"/>
      <c r="D31" s="96" t="str">
        <f>IF('I.Form. Académica'!D30:E30="","-",'I.Form. Académica'!D30:E30)</f>
        <v>-</v>
      </c>
      <c r="E31" s="97"/>
      <c r="F31" s="32"/>
      <c r="G31" s="20"/>
      <c r="H31" s="20"/>
      <c r="I31" s="20"/>
      <c r="J31" s="20"/>
      <c r="K31" s="20"/>
      <c r="L31" s="24">
        <f t="shared" si="0"/>
        <v>0</v>
      </c>
      <c r="M31" s="20"/>
      <c r="N31" s="20"/>
      <c r="O31" s="20"/>
      <c r="P31" s="20"/>
      <c r="Q31" s="20"/>
      <c r="R31" s="20"/>
      <c r="S31" s="20"/>
      <c r="T31" s="20"/>
      <c r="U31" s="20"/>
      <c r="V31" s="24">
        <f t="shared" si="1"/>
        <v>0</v>
      </c>
      <c r="W31" s="45">
        <f t="shared" si="2"/>
        <v>0</v>
      </c>
      <c r="X31" s="8"/>
    </row>
    <row r="32" spans="2:24" ht="13.8" thickBot="1" x14ac:dyDescent="0.3">
      <c r="B32" s="9"/>
      <c r="C32" s="5"/>
      <c r="D32" s="96" t="str">
        <f>IF('I.Form. Académica'!D31:E31="","-",'I.Form. Académica'!D31:E31)</f>
        <v>-</v>
      </c>
      <c r="E32" s="97"/>
      <c r="F32" s="32"/>
      <c r="G32" s="20"/>
      <c r="H32" s="20"/>
      <c r="I32" s="20"/>
      <c r="J32" s="20"/>
      <c r="K32" s="20"/>
      <c r="L32" s="24">
        <f t="shared" si="0"/>
        <v>0</v>
      </c>
      <c r="M32" s="20"/>
      <c r="N32" s="20"/>
      <c r="O32" s="20"/>
      <c r="P32" s="20"/>
      <c r="Q32" s="20"/>
      <c r="R32" s="20"/>
      <c r="S32" s="20"/>
      <c r="T32" s="20"/>
      <c r="U32" s="20"/>
      <c r="V32" s="24">
        <f t="shared" si="1"/>
        <v>0</v>
      </c>
      <c r="W32" s="45">
        <f t="shared" si="2"/>
        <v>0</v>
      </c>
      <c r="X32" s="8"/>
    </row>
    <row r="33" spans="2:24" ht="13.8" thickBot="1" x14ac:dyDescent="0.3">
      <c r="B33" s="9"/>
      <c r="C33" s="5"/>
      <c r="D33" s="96" t="str">
        <f>IF('I.Form. Académica'!D32:E32="","-",'I.Form. Académica'!D32:E32)</f>
        <v>-</v>
      </c>
      <c r="E33" s="97"/>
      <c r="F33" s="32"/>
      <c r="G33" s="20"/>
      <c r="H33" s="20"/>
      <c r="I33" s="20"/>
      <c r="J33" s="20"/>
      <c r="K33" s="20"/>
      <c r="L33" s="24">
        <f t="shared" si="0"/>
        <v>0</v>
      </c>
      <c r="M33" s="20"/>
      <c r="N33" s="20"/>
      <c r="O33" s="20"/>
      <c r="P33" s="20"/>
      <c r="Q33" s="20"/>
      <c r="R33" s="20"/>
      <c r="S33" s="20"/>
      <c r="T33" s="20"/>
      <c r="U33" s="20"/>
      <c r="V33" s="24">
        <f t="shared" si="1"/>
        <v>0</v>
      </c>
      <c r="W33" s="45">
        <f t="shared" si="2"/>
        <v>0</v>
      </c>
      <c r="X33" s="8"/>
    </row>
    <row r="34" spans="2:24" ht="13.8" thickBot="1" x14ac:dyDescent="0.3">
      <c r="B34" s="9"/>
      <c r="C34" s="5"/>
      <c r="D34" s="96" t="str">
        <f>IF('I.Form. Académica'!D33:E33="","-",'I.Form. Académica'!D33:E33)</f>
        <v>-</v>
      </c>
      <c r="E34" s="97"/>
      <c r="F34" s="32"/>
      <c r="G34" s="20"/>
      <c r="H34" s="20"/>
      <c r="I34" s="20"/>
      <c r="J34" s="20"/>
      <c r="K34" s="20"/>
      <c r="L34" s="24">
        <f t="shared" si="0"/>
        <v>0</v>
      </c>
      <c r="M34" s="20"/>
      <c r="N34" s="20"/>
      <c r="O34" s="20"/>
      <c r="P34" s="20"/>
      <c r="Q34" s="20"/>
      <c r="R34" s="20"/>
      <c r="S34" s="20"/>
      <c r="T34" s="20"/>
      <c r="U34" s="20"/>
      <c r="V34" s="24">
        <f t="shared" si="1"/>
        <v>0</v>
      </c>
      <c r="W34" s="45">
        <f t="shared" si="2"/>
        <v>0</v>
      </c>
      <c r="X34" s="8"/>
    </row>
    <row r="35" spans="2:24" ht="13.8" thickBot="1" x14ac:dyDescent="0.3">
      <c r="B35" s="9"/>
      <c r="C35" s="5"/>
      <c r="D35" s="96" t="str">
        <f>IF('I.Form. Académica'!D34:E34="","-",'I.Form. Académica'!D34:E34)</f>
        <v>-</v>
      </c>
      <c r="E35" s="97"/>
      <c r="F35" s="32"/>
      <c r="G35" s="20"/>
      <c r="H35" s="20"/>
      <c r="I35" s="20"/>
      <c r="J35" s="20"/>
      <c r="K35" s="20"/>
      <c r="L35" s="24">
        <f t="shared" si="0"/>
        <v>0</v>
      </c>
      <c r="M35" s="20"/>
      <c r="N35" s="20"/>
      <c r="O35" s="20"/>
      <c r="P35" s="20"/>
      <c r="Q35" s="20"/>
      <c r="R35" s="20"/>
      <c r="S35" s="20"/>
      <c r="T35" s="20"/>
      <c r="U35" s="20"/>
      <c r="V35" s="24">
        <f t="shared" si="1"/>
        <v>0</v>
      </c>
      <c r="W35" s="45">
        <f t="shared" si="2"/>
        <v>0</v>
      </c>
      <c r="X35" s="8"/>
    </row>
    <row r="36" spans="2:24" ht="13.8" thickBot="1" x14ac:dyDescent="0.3">
      <c r="B36" s="9"/>
      <c r="C36" s="5"/>
      <c r="D36" s="96" t="str">
        <f>IF('I.Form. Académica'!D35:E35="","-",'I.Form. Académica'!D35:E35)</f>
        <v>-</v>
      </c>
      <c r="E36" s="97"/>
      <c r="F36" s="46"/>
      <c r="G36" s="20"/>
      <c r="H36" s="20"/>
      <c r="I36" s="20"/>
      <c r="J36" s="20"/>
      <c r="K36" s="20"/>
      <c r="L36" s="24">
        <f t="shared" si="0"/>
        <v>0</v>
      </c>
      <c r="M36" s="20"/>
      <c r="N36" s="20"/>
      <c r="O36" s="20"/>
      <c r="P36" s="20"/>
      <c r="Q36" s="20"/>
      <c r="R36" s="20"/>
      <c r="S36" s="20"/>
      <c r="T36" s="20"/>
      <c r="U36" s="20"/>
      <c r="V36" s="24">
        <f t="shared" si="1"/>
        <v>0</v>
      </c>
      <c r="W36" s="45">
        <f t="shared" si="2"/>
        <v>0</v>
      </c>
      <c r="X36" s="8"/>
    </row>
    <row r="37" spans="2:24" x14ac:dyDescent="0.25">
      <c r="B37" s="9"/>
      <c r="C37" s="5"/>
      <c r="D37" s="15"/>
      <c r="E37" s="15"/>
      <c r="F37" s="15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/>
      <c r="X37" s="8"/>
    </row>
    <row r="38" spans="2:24" ht="13.5" customHeight="1" thickBo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9"/>
    </row>
    <row r="40" spans="2:24" ht="15" x14ac:dyDescent="0.25">
      <c r="I40" s="55" t="s">
        <v>55</v>
      </c>
      <c r="J40" s="55"/>
      <c r="K40" s="56" t="s">
        <v>56</v>
      </c>
      <c r="L40" s="61" t="str">
        <f>IF('I.Form. Académica'!L40="","-",'I.Form. Académica'!L40)</f>
        <v>-</v>
      </c>
      <c r="M40" s="56" t="s">
        <v>54</v>
      </c>
      <c r="N40" s="98" t="str">
        <f>IF('I.Form. Académica'!N40="","-----------",'I.Form. Académica'!N40)</f>
        <v>-----------</v>
      </c>
      <c r="O40" s="99"/>
      <c r="P40" s="99"/>
      <c r="Q40" s="99"/>
      <c r="R40" s="56" t="s">
        <v>54</v>
      </c>
      <c r="S40" s="57">
        <v>20</v>
      </c>
      <c r="T40" s="60" t="str">
        <f>IF('I.Form. Académica'!T40="","-",'I.Form. Académica'!T40)</f>
        <v>-</v>
      </c>
    </row>
    <row r="48" spans="2:24" ht="13.8" x14ac:dyDescent="0.25">
      <c r="J48" s="58"/>
      <c r="L48" s="59" t="s">
        <v>58</v>
      </c>
    </row>
  </sheetData>
  <sheetProtection algorithmName="SHA-512" hashValue="MKeV3dXDTwnJgn6F5o4j9h+Pr5BCgZYdZ6Vlick0dDDrNmLfawc1t++IHGQTMpq6//RYDRsXGQiM0S2EQs98AQ==" saltValue="4eodxLanAneIA6g0oqqY9A==" spinCount="100000" sheet="1" objects="1" scenarios="1"/>
  <mergeCells count="32">
    <mergeCell ref="B2:K2"/>
    <mergeCell ref="L2:U2"/>
    <mergeCell ref="N40:Q40"/>
    <mergeCell ref="E18:G18"/>
    <mergeCell ref="M8:W8"/>
    <mergeCell ref="D12:E12"/>
    <mergeCell ref="D19:E19"/>
    <mergeCell ref="D20:E20"/>
    <mergeCell ref="N12:P12"/>
    <mergeCell ref="T15:V15"/>
    <mergeCell ref="K16:Q16"/>
    <mergeCell ref="K14:Q14"/>
    <mergeCell ref="T14:V14"/>
    <mergeCell ref="K15:Q15"/>
    <mergeCell ref="E15:F15"/>
    <mergeCell ref="E16:F16"/>
    <mergeCell ref="D21:E21"/>
    <mergeCell ref="D29:E29"/>
    <mergeCell ref="D35:E35"/>
    <mergeCell ref="D36:E36"/>
    <mergeCell ref="D30:E30"/>
    <mergeCell ref="D31:E31"/>
    <mergeCell ref="D32:E32"/>
    <mergeCell ref="D33:E33"/>
    <mergeCell ref="D34:E34"/>
    <mergeCell ref="D22:E22"/>
    <mergeCell ref="D28:E28"/>
    <mergeCell ref="D27:E27"/>
    <mergeCell ref="D23:E23"/>
    <mergeCell ref="D24:E24"/>
    <mergeCell ref="D25:E25"/>
    <mergeCell ref="D26:E26"/>
  </mergeCells>
  <phoneticPr fontId="0" type="noConversion"/>
  <dataValidations count="3">
    <dataValidation type="textLength" allowBlank="1" errorTitle="Cuenta" error="Debe indicar el código de la cuenta a la que se cargarán estos gastos." promptTitle="Cuenta" sqref="D20:D36">
      <formula1>0</formula1>
      <formula2>256</formula2>
    </dataValidation>
    <dataValidation type="decimal" allowBlank="1" showErrorMessage="1" errorTitle="Gastos" error="Escriba una cuantía en esta celda." promptTitle="Gastos" sqref="G20:K36 M20:U36">
      <formula1>0</formula1>
      <formula2>1000000000000</formula2>
    </dataValidation>
    <dataValidation type="date" errorStyle="warning" allowBlank="1" showInputMessage="1" showErrorMessage="1" errorTitle="Fecha de cierre" error="Debe escribir una fecha en esta celda." promptTitle="Fecha de cierre" prompt="Escriba la última fecha del período de pago cubierto por este informe de gastos." sqref="V16">
      <formula1>33970</formula1>
      <formula2>65016</formula2>
    </dataValidation>
  </dataValidations>
  <pageMargins left="0.75" right="0.75" top="1" bottom="1" header="0" footer="0"/>
  <pageSetup paperSize="9" scale="73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B1:Z48"/>
  <sheetViews>
    <sheetView topLeftCell="C1" workbookViewId="0">
      <selection activeCell="L48" sqref="L48"/>
    </sheetView>
  </sheetViews>
  <sheetFormatPr baseColWidth="10" defaultColWidth="9.109375" defaultRowHeight="13.2" x14ac:dyDescent="0.25"/>
  <cols>
    <col min="1" max="1" width="5.33203125" style="1" customWidth="1"/>
    <col min="2" max="2" width="0.88671875" style="1" customWidth="1"/>
    <col min="3" max="3" width="4.44140625" style="1" customWidth="1"/>
    <col min="4" max="4" width="13.33203125" style="1" customWidth="1"/>
    <col min="5" max="5" width="24.6640625" style="1" customWidth="1"/>
    <col min="6" max="24" width="6" style="1" customWidth="1"/>
    <col min="25" max="25" width="7.44140625" style="1" customWidth="1"/>
    <col min="26" max="26" width="4.44140625" style="1" customWidth="1"/>
    <col min="27" max="27" width="13.109375" style="1" customWidth="1"/>
    <col min="28" max="16384" width="9.109375" style="1"/>
  </cols>
  <sheetData>
    <row r="1" spans="2:26" ht="13.8" thickBot="1" x14ac:dyDescent="0.3"/>
    <row r="2" spans="2:26" ht="23.4" thickTop="1" x14ac:dyDescent="0.4">
      <c r="B2" s="87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68"/>
      <c r="W2" s="68"/>
      <c r="X2" s="68"/>
      <c r="Y2" s="68"/>
      <c r="Z2" s="63"/>
    </row>
    <row r="3" spans="2:26" ht="13.5" customHeight="1" thickBot="1" x14ac:dyDescent="0.3"/>
    <row r="4" spans="2:26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spans="2:26" ht="13.5" customHeight="1" thickBot="1" x14ac:dyDescent="0.3"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37</v>
      </c>
      <c r="O5" s="6"/>
      <c r="P5" s="6"/>
      <c r="Q5" s="7"/>
      <c r="R5" s="7"/>
      <c r="S5" s="7"/>
      <c r="T5" s="7"/>
      <c r="U5" s="7"/>
      <c r="V5" s="7"/>
      <c r="W5" s="7"/>
      <c r="X5" s="7"/>
      <c r="Y5" s="26"/>
      <c r="Z5" s="8"/>
    </row>
    <row r="6" spans="2:26" x14ac:dyDescent="0.25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 spans="2:26" ht="13.5" customHeight="1" thickBot="1" x14ac:dyDescent="0.3">
      <c r="B7" s="9"/>
      <c r="C7" s="5"/>
      <c r="D7" s="5"/>
      <c r="E7" s="5"/>
      <c r="F7" s="5"/>
      <c r="G7" s="5"/>
      <c r="H7" s="5"/>
      <c r="I7" s="5"/>
      <c r="J7" s="5"/>
      <c r="Z7" s="8"/>
    </row>
    <row r="8" spans="2:26" ht="24.75" customHeight="1" thickTop="1" thickBot="1" x14ac:dyDescent="0.45">
      <c r="B8" s="9"/>
      <c r="C8" s="5"/>
      <c r="D8" s="5"/>
      <c r="E8" s="5"/>
      <c r="F8" s="5"/>
      <c r="G8" s="5"/>
      <c r="H8" s="5"/>
      <c r="I8" s="5"/>
      <c r="J8" s="5"/>
      <c r="M8" s="87" t="s">
        <v>2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"/>
    </row>
    <row r="9" spans="2:26" ht="3" customHeight="1" thickTop="1" x14ac:dyDescent="0.3">
      <c r="B9" s="9"/>
      <c r="C9" s="5"/>
      <c r="D9" s="10"/>
      <c r="E9" s="10"/>
      <c r="F9" s="10"/>
      <c r="G9" s="10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8"/>
    </row>
    <row r="10" spans="2:26" ht="9.75" customHeight="1" x14ac:dyDescent="0.25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2:26" ht="9.75" customHeight="1" x14ac:dyDescent="0.25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2:26" ht="12.75" customHeight="1" thickBot="1" x14ac:dyDescent="0.3">
      <c r="B12" s="9"/>
      <c r="C12" s="5"/>
      <c r="D12" s="90" t="s">
        <v>3</v>
      </c>
      <c r="E12" s="90"/>
      <c r="F12" s="64"/>
      <c r="G12" s="64"/>
      <c r="H12" s="64"/>
      <c r="I12" s="64"/>
      <c r="J12" s="64"/>
      <c r="K12" s="64"/>
      <c r="L12" s="5"/>
      <c r="M12" s="5"/>
      <c r="N12" s="91"/>
      <c r="O12" s="91"/>
      <c r="P12" s="40"/>
      <c r="Q12" s="40"/>
      <c r="R12" s="40"/>
      <c r="S12" s="40"/>
      <c r="T12" s="40"/>
      <c r="U12" s="40"/>
      <c r="V12" s="5"/>
      <c r="W12" s="5"/>
      <c r="X12" s="5"/>
      <c r="Y12" s="5"/>
      <c r="Z12" s="8"/>
    </row>
    <row r="13" spans="2:26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8"/>
    </row>
    <row r="14" spans="2:26" x14ac:dyDescent="0.25">
      <c r="B14" s="9"/>
      <c r="C14" s="5"/>
      <c r="D14" s="5" t="s">
        <v>4</v>
      </c>
      <c r="E14" s="27" t="str">
        <f>IF('I.Form. Académica'!E14:F14="","-",'I.Form. Académica'!E14:F14)</f>
        <v>Profesor Asociado</v>
      </c>
      <c r="F14" s="28"/>
      <c r="H14" s="23" t="s">
        <v>52</v>
      </c>
      <c r="I14" s="43"/>
      <c r="J14" s="43"/>
      <c r="K14" s="102" t="str">
        <f>IF('I.Form. Académica'!K14:P14="","-",'I.Form. Académica'!K14:P14)</f>
        <v>-</v>
      </c>
      <c r="L14" s="102"/>
      <c r="M14" s="102"/>
      <c r="N14" s="102"/>
      <c r="O14" s="102"/>
      <c r="P14" s="102"/>
      <c r="Q14" s="102"/>
      <c r="R14" s="13"/>
      <c r="S14" s="13" t="s">
        <v>6</v>
      </c>
      <c r="T14" s="101" t="str">
        <f>IF('I.Form. Académica'!S14="","-",'I.Form. Académica'!S14)</f>
        <v>-</v>
      </c>
      <c r="U14" s="101"/>
      <c r="V14" s="101"/>
      <c r="W14" s="21"/>
      <c r="X14" s="21"/>
      <c r="Y14" s="5"/>
      <c r="Z14" s="8"/>
    </row>
    <row r="15" spans="2:26" x14ac:dyDescent="0.25">
      <c r="B15" s="9"/>
      <c r="C15" s="5"/>
      <c r="D15" s="5" t="s">
        <v>5</v>
      </c>
      <c r="E15" s="104" t="str">
        <f>IF('I.Form. Académica'!E15:F15="","-",'I.Form. Académica'!E15:F15)</f>
        <v>-</v>
      </c>
      <c r="F15" s="104" t="str">
        <f>IF('I.Form. Académica'!F15:G15="","-",'I.Form. Académica'!F15:G15)</f>
        <v>-</v>
      </c>
      <c r="H15" s="43" t="s">
        <v>7</v>
      </c>
      <c r="I15" s="43"/>
      <c r="J15" s="43"/>
      <c r="K15" s="102" t="str">
        <f>IF('I.Form. Académica'!K15:P15="","-",'I.Form. Académica'!K15:P15)</f>
        <v>-</v>
      </c>
      <c r="L15" s="102"/>
      <c r="M15" s="102"/>
      <c r="N15" s="102"/>
      <c r="O15" s="102"/>
      <c r="P15" s="102"/>
      <c r="Q15" s="102"/>
      <c r="R15" s="13"/>
      <c r="S15" s="13" t="s">
        <v>21</v>
      </c>
      <c r="T15" s="101" t="str">
        <f>IF('I.Form. Académica'!S15="","-",'I.Form. Académica'!S15)</f>
        <v>-</v>
      </c>
      <c r="U15" s="101"/>
      <c r="V15" s="101"/>
      <c r="W15" s="21"/>
      <c r="X15" s="21"/>
      <c r="Y15" s="5"/>
      <c r="Z15" s="8"/>
    </row>
    <row r="16" spans="2:26" x14ac:dyDescent="0.25">
      <c r="B16" s="9"/>
      <c r="C16" s="5"/>
      <c r="D16" s="5" t="s">
        <v>0</v>
      </c>
      <c r="E16" s="104" t="str">
        <f>IF('I.Form. Académica'!E16:F16="","-",'I.Form. Académica'!E16:F16)</f>
        <v>-</v>
      </c>
      <c r="F16" s="104" t="str">
        <f>IF('I.Form. Académica'!F16:G16="","-",'I.Form. Académica'!F16:G16)</f>
        <v>-</v>
      </c>
      <c r="H16" s="43" t="s">
        <v>8</v>
      </c>
      <c r="I16" s="43"/>
      <c r="J16" s="43"/>
      <c r="K16" s="102" t="str">
        <f>IF('I.Form. Académica'!K16:P16="","-",'I.Form. Académica'!K16:P16)</f>
        <v>-</v>
      </c>
      <c r="L16" s="102"/>
      <c r="M16" s="102"/>
      <c r="N16" s="102"/>
      <c r="O16" s="102"/>
      <c r="P16" s="102"/>
      <c r="Q16" s="102"/>
      <c r="R16" s="13"/>
      <c r="S16" s="13"/>
      <c r="T16" s="13"/>
      <c r="U16" s="13"/>
      <c r="V16" s="29"/>
      <c r="W16" s="29"/>
      <c r="X16" s="29"/>
      <c r="Y16" s="5"/>
      <c r="Z16" s="8"/>
    </row>
    <row r="17" spans="2:26" x14ac:dyDescent="0.25"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2:26" ht="13.8" thickBot="1" x14ac:dyDescent="0.3">
      <c r="B18" s="9"/>
      <c r="C18" s="5"/>
      <c r="D18" s="5"/>
      <c r="E18" s="100"/>
      <c r="F18" s="100"/>
      <c r="G18" s="100"/>
      <c r="H18" s="5"/>
      <c r="I18" s="4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</row>
    <row r="19" spans="2:26" ht="13.8" thickBot="1" x14ac:dyDescent="0.3">
      <c r="B19" s="9"/>
      <c r="C19" s="5"/>
      <c r="D19" s="76" t="s">
        <v>9</v>
      </c>
      <c r="E19" s="77"/>
      <c r="F19" s="14" t="s">
        <v>23</v>
      </c>
      <c r="G19" s="14" t="s">
        <v>24</v>
      </c>
      <c r="H19" s="14" t="s">
        <v>25</v>
      </c>
      <c r="I19" s="22">
        <v>1</v>
      </c>
      <c r="J19" s="14" t="s">
        <v>29</v>
      </c>
      <c r="K19" s="14" t="s">
        <v>30</v>
      </c>
      <c r="L19" s="14" t="s">
        <v>38</v>
      </c>
      <c r="M19" s="14" t="s">
        <v>39</v>
      </c>
      <c r="N19" s="14" t="s">
        <v>40</v>
      </c>
      <c r="O19" s="14">
        <v>4</v>
      </c>
      <c r="P19" s="14" t="s">
        <v>11</v>
      </c>
      <c r="Q19" s="14" t="s">
        <v>12</v>
      </c>
      <c r="R19" s="14">
        <v>6</v>
      </c>
      <c r="S19" s="14">
        <v>7</v>
      </c>
      <c r="T19" s="14">
        <v>8</v>
      </c>
      <c r="U19" s="14">
        <v>9</v>
      </c>
      <c r="V19" s="14">
        <v>10</v>
      </c>
      <c r="W19" s="14">
        <v>11</v>
      </c>
      <c r="X19" s="14">
        <v>12</v>
      </c>
      <c r="Y19" s="44" t="s">
        <v>1</v>
      </c>
      <c r="Z19" s="8"/>
    </row>
    <row r="20" spans="2:26" ht="13.8" thickBot="1" x14ac:dyDescent="0.3">
      <c r="B20" s="9"/>
      <c r="C20" s="5"/>
      <c r="D20" s="96" t="str">
        <f>IF('I.Form. Académica'!D19:E19="","-",'I.Form. Académica'!D19:E19)</f>
        <v>-</v>
      </c>
      <c r="E20" s="97"/>
      <c r="F20" s="33"/>
      <c r="G20" s="20"/>
      <c r="H20" s="20"/>
      <c r="I20" s="24">
        <f>IF(SUM(F20:H20)&gt;7,7,SUM(F20:H20))</f>
        <v>0</v>
      </c>
      <c r="J20" s="20"/>
      <c r="K20" s="20"/>
      <c r="L20" s="47"/>
      <c r="M20" s="20"/>
      <c r="N20" s="20"/>
      <c r="O20" s="20"/>
      <c r="P20" s="20"/>
      <c r="Q20" s="48"/>
      <c r="R20" s="20"/>
      <c r="S20" s="20"/>
      <c r="T20" s="20"/>
      <c r="U20" s="20"/>
      <c r="V20" s="47"/>
      <c r="W20" s="47"/>
      <c r="X20" s="47"/>
      <c r="Y20" s="45">
        <f>IF((I20+J20+K20+L20+M20+N20+O20+P20+Q20+R20+S20+T20+U20+V20+W20+X20)&lt;10,(I20+J20+K20+L20+M20+N20+O20+P20+Q20+R20+S20+T20+U20+V20+W20+X20), 10)</f>
        <v>0</v>
      </c>
      <c r="Z20" s="8"/>
    </row>
    <row r="21" spans="2:26" ht="13.8" thickBot="1" x14ac:dyDescent="0.3">
      <c r="B21" s="9"/>
      <c r="C21" s="5"/>
      <c r="D21" s="96" t="str">
        <f>IF('I.Form. Académica'!D20:E20="","-",'I.Form. Académica'!D20:E20)</f>
        <v>-</v>
      </c>
      <c r="E21" s="97"/>
      <c r="F21" s="32"/>
      <c r="G21" s="20"/>
      <c r="H21" s="20"/>
      <c r="I21" s="24">
        <f t="shared" ref="I21:I36" si="0">IF(SUM(F21:H21)&gt;7,7,SUM(F21:H21))</f>
        <v>0</v>
      </c>
      <c r="J21" s="20"/>
      <c r="K21" s="20"/>
      <c r="L21" s="47"/>
      <c r="M21" s="20"/>
      <c r="N21" s="20"/>
      <c r="O21" s="20"/>
      <c r="P21" s="20"/>
      <c r="Q21" s="48"/>
      <c r="R21" s="20"/>
      <c r="S21" s="20"/>
      <c r="T21" s="20"/>
      <c r="U21" s="20"/>
      <c r="V21" s="47"/>
      <c r="W21" s="47"/>
      <c r="X21" s="47"/>
      <c r="Y21" s="45">
        <f t="shared" ref="Y21:Y36" si="1">IF((I21+J21+K21+L21+M21+N21+O21+P21+Q21+R21+S21+T21+U21+V21+W21+X21)&lt;10,(I21+J21+K21+L21+M21+N21+O21+P21+Q21+R21+S21+T21+U21+V21+W21+X21), 10)</f>
        <v>0</v>
      </c>
      <c r="Z21" s="8"/>
    </row>
    <row r="22" spans="2:26" ht="13.8" thickBot="1" x14ac:dyDescent="0.3">
      <c r="B22" s="9"/>
      <c r="C22" s="5"/>
      <c r="D22" s="96" t="str">
        <f>IF('I.Form. Académica'!D21:E21="","-",'I.Form. Académica'!D21:E21)</f>
        <v>-</v>
      </c>
      <c r="E22" s="97"/>
      <c r="F22" s="32"/>
      <c r="G22" s="20"/>
      <c r="H22" s="20"/>
      <c r="I22" s="24">
        <f t="shared" si="0"/>
        <v>0</v>
      </c>
      <c r="J22" s="20"/>
      <c r="K22" s="20"/>
      <c r="L22" s="47"/>
      <c r="M22" s="20"/>
      <c r="N22" s="20"/>
      <c r="O22" s="20"/>
      <c r="P22" s="20"/>
      <c r="Q22" s="48"/>
      <c r="R22" s="20"/>
      <c r="S22" s="20"/>
      <c r="T22" s="20"/>
      <c r="U22" s="20"/>
      <c r="V22" s="47"/>
      <c r="W22" s="47"/>
      <c r="X22" s="47"/>
      <c r="Y22" s="45">
        <f t="shared" si="1"/>
        <v>0</v>
      </c>
      <c r="Z22" s="8"/>
    </row>
    <row r="23" spans="2:26" ht="13.8" thickBot="1" x14ac:dyDescent="0.3">
      <c r="B23" s="9"/>
      <c r="C23" s="5"/>
      <c r="D23" s="96" t="str">
        <f>IF('I.Form. Académica'!D22:E22="","-",'I.Form. Académica'!D22:E22)</f>
        <v>-</v>
      </c>
      <c r="E23" s="97"/>
      <c r="F23" s="32"/>
      <c r="G23" s="20"/>
      <c r="H23" s="20"/>
      <c r="I23" s="24">
        <f t="shared" si="0"/>
        <v>0</v>
      </c>
      <c r="J23" s="20"/>
      <c r="K23" s="20"/>
      <c r="L23" s="47"/>
      <c r="M23" s="20"/>
      <c r="N23" s="20"/>
      <c r="O23" s="20"/>
      <c r="P23" s="20"/>
      <c r="Q23" s="48"/>
      <c r="R23" s="20"/>
      <c r="S23" s="20"/>
      <c r="T23" s="20"/>
      <c r="U23" s="20"/>
      <c r="V23" s="47"/>
      <c r="W23" s="47"/>
      <c r="X23" s="47"/>
      <c r="Y23" s="45">
        <f t="shared" si="1"/>
        <v>0</v>
      </c>
      <c r="Z23" s="8"/>
    </row>
    <row r="24" spans="2:26" ht="13.8" thickBot="1" x14ac:dyDescent="0.3">
      <c r="B24" s="9"/>
      <c r="C24" s="5"/>
      <c r="D24" s="96" t="str">
        <f>IF('I.Form. Académica'!D23:E23="","-",'I.Form. Académica'!D23:E23)</f>
        <v>-</v>
      </c>
      <c r="E24" s="97"/>
      <c r="F24" s="32"/>
      <c r="G24" s="20"/>
      <c r="H24" s="20"/>
      <c r="I24" s="24">
        <f t="shared" si="0"/>
        <v>0</v>
      </c>
      <c r="J24" s="20"/>
      <c r="K24" s="20"/>
      <c r="L24" s="47"/>
      <c r="M24" s="20"/>
      <c r="N24" s="20"/>
      <c r="O24" s="20"/>
      <c r="P24" s="20"/>
      <c r="Q24" s="48"/>
      <c r="R24" s="20"/>
      <c r="S24" s="20"/>
      <c r="T24" s="20"/>
      <c r="U24" s="20"/>
      <c r="V24" s="47"/>
      <c r="W24" s="47"/>
      <c r="X24" s="47"/>
      <c r="Y24" s="45">
        <f t="shared" si="1"/>
        <v>0</v>
      </c>
      <c r="Z24" s="8"/>
    </row>
    <row r="25" spans="2:26" ht="13.8" thickBot="1" x14ac:dyDescent="0.3">
      <c r="B25" s="9"/>
      <c r="C25" s="5"/>
      <c r="D25" s="96" t="str">
        <f>IF('I.Form. Académica'!D24:E24="","-",'I.Form. Académica'!D24:E24)</f>
        <v>-</v>
      </c>
      <c r="E25" s="97"/>
      <c r="F25" s="32"/>
      <c r="G25" s="20"/>
      <c r="H25" s="20"/>
      <c r="I25" s="24">
        <f t="shared" si="0"/>
        <v>0</v>
      </c>
      <c r="J25" s="20"/>
      <c r="K25" s="20"/>
      <c r="L25" s="47"/>
      <c r="M25" s="20"/>
      <c r="N25" s="20"/>
      <c r="O25" s="20"/>
      <c r="P25" s="20"/>
      <c r="Q25" s="48"/>
      <c r="R25" s="20"/>
      <c r="S25" s="20"/>
      <c r="T25" s="20"/>
      <c r="U25" s="20"/>
      <c r="V25" s="47"/>
      <c r="W25" s="47"/>
      <c r="X25" s="47"/>
      <c r="Y25" s="45">
        <f t="shared" si="1"/>
        <v>0</v>
      </c>
      <c r="Z25" s="8"/>
    </row>
    <row r="26" spans="2:26" ht="13.8" thickBot="1" x14ac:dyDescent="0.3">
      <c r="B26" s="9"/>
      <c r="C26" s="5"/>
      <c r="D26" s="96" t="str">
        <f>IF('I.Form. Académica'!D25:E25="","-",'I.Form. Académica'!D25:E25)</f>
        <v>-</v>
      </c>
      <c r="E26" s="97"/>
      <c r="F26" s="32"/>
      <c r="G26" s="20"/>
      <c r="H26" s="20"/>
      <c r="I26" s="24">
        <f t="shared" si="0"/>
        <v>0</v>
      </c>
      <c r="J26" s="20"/>
      <c r="K26" s="20"/>
      <c r="L26" s="47"/>
      <c r="M26" s="20"/>
      <c r="N26" s="20"/>
      <c r="O26" s="20"/>
      <c r="P26" s="20"/>
      <c r="Q26" s="48"/>
      <c r="R26" s="20"/>
      <c r="S26" s="20"/>
      <c r="T26" s="20"/>
      <c r="U26" s="20"/>
      <c r="V26" s="47"/>
      <c r="W26" s="47"/>
      <c r="X26" s="47"/>
      <c r="Y26" s="45">
        <f t="shared" si="1"/>
        <v>0</v>
      </c>
      <c r="Z26" s="8"/>
    </row>
    <row r="27" spans="2:26" ht="13.8" thickBot="1" x14ac:dyDescent="0.3">
      <c r="B27" s="9"/>
      <c r="C27" s="5"/>
      <c r="D27" s="96" t="str">
        <f>IF('I.Form. Académica'!D26:E26="","-",'I.Form. Académica'!D26:E26)</f>
        <v>-</v>
      </c>
      <c r="E27" s="97"/>
      <c r="F27" s="32"/>
      <c r="G27" s="20"/>
      <c r="H27" s="20"/>
      <c r="I27" s="24">
        <f t="shared" si="0"/>
        <v>0</v>
      </c>
      <c r="J27" s="20"/>
      <c r="K27" s="20"/>
      <c r="L27" s="47"/>
      <c r="M27" s="20"/>
      <c r="N27" s="20"/>
      <c r="O27" s="20"/>
      <c r="P27" s="20"/>
      <c r="Q27" s="48"/>
      <c r="R27" s="20"/>
      <c r="S27" s="20"/>
      <c r="T27" s="20"/>
      <c r="U27" s="20"/>
      <c r="V27" s="47"/>
      <c r="W27" s="47"/>
      <c r="X27" s="47"/>
      <c r="Y27" s="45">
        <f t="shared" si="1"/>
        <v>0</v>
      </c>
      <c r="Z27" s="8"/>
    </row>
    <row r="28" spans="2:26" ht="13.8" thickBot="1" x14ac:dyDescent="0.3">
      <c r="B28" s="9"/>
      <c r="C28" s="5"/>
      <c r="D28" s="96" t="str">
        <f>IF('I.Form. Académica'!D27:E27="","-",'I.Form. Académica'!D27:E27)</f>
        <v>-</v>
      </c>
      <c r="E28" s="97"/>
      <c r="F28" s="32"/>
      <c r="G28" s="20"/>
      <c r="H28" s="20"/>
      <c r="I28" s="24">
        <f t="shared" si="0"/>
        <v>0</v>
      </c>
      <c r="J28" s="20"/>
      <c r="K28" s="20"/>
      <c r="L28" s="47"/>
      <c r="M28" s="20"/>
      <c r="N28" s="20"/>
      <c r="O28" s="20"/>
      <c r="P28" s="20"/>
      <c r="Q28" s="48"/>
      <c r="R28" s="20"/>
      <c r="S28" s="20"/>
      <c r="T28" s="20"/>
      <c r="U28" s="20"/>
      <c r="V28" s="47"/>
      <c r="W28" s="47"/>
      <c r="X28" s="47"/>
      <c r="Y28" s="45">
        <f t="shared" si="1"/>
        <v>0</v>
      </c>
      <c r="Z28" s="8"/>
    </row>
    <row r="29" spans="2:26" ht="13.8" thickBot="1" x14ac:dyDescent="0.3">
      <c r="B29" s="9"/>
      <c r="C29" s="5"/>
      <c r="D29" s="96" t="str">
        <f>IF('I.Form. Académica'!D28:E28="","-",'I.Form. Académica'!D28:E28)</f>
        <v>-</v>
      </c>
      <c r="E29" s="97"/>
      <c r="F29" s="32"/>
      <c r="G29" s="20"/>
      <c r="H29" s="20"/>
      <c r="I29" s="24">
        <f t="shared" si="0"/>
        <v>0</v>
      </c>
      <c r="J29" s="20"/>
      <c r="K29" s="20"/>
      <c r="L29" s="47"/>
      <c r="M29" s="20"/>
      <c r="N29" s="20"/>
      <c r="O29" s="20"/>
      <c r="P29" s="20"/>
      <c r="Q29" s="48"/>
      <c r="R29" s="20"/>
      <c r="S29" s="20"/>
      <c r="T29" s="20"/>
      <c r="U29" s="20"/>
      <c r="V29" s="47"/>
      <c r="W29" s="47"/>
      <c r="X29" s="47"/>
      <c r="Y29" s="45">
        <f t="shared" si="1"/>
        <v>0</v>
      </c>
      <c r="Z29" s="8"/>
    </row>
    <row r="30" spans="2:26" ht="13.8" thickBot="1" x14ac:dyDescent="0.3">
      <c r="B30" s="9"/>
      <c r="C30" s="5"/>
      <c r="D30" s="96" t="str">
        <f>IF('I.Form. Académica'!D29:E29="","-",'I.Form. Académica'!D29:E29)</f>
        <v>-</v>
      </c>
      <c r="E30" s="97"/>
      <c r="F30" s="32"/>
      <c r="G30" s="20"/>
      <c r="H30" s="20"/>
      <c r="I30" s="24">
        <f t="shared" si="0"/>
        <v>0</v>
      </c>
      <c r="J30" s="20"/>
      <c r="K30" s="20"/>
      <c r="L30" s="47"/>
      <c r="M30" s="20"/>
      <c r="N30" s="20"/>
      <c r="O30" s="20"/>
      <c r="P30" s="20"/>
      <c r="Q30" s="48"/>
      <c r="R30" s="20"/>
      <c r="S30" s="20"/>
      <c r="T30" s="20"/>
      <c r="U30" s="20"/>
      <c r="V30" s="47"/>
      <c r="W30" s="47"/>
      <c r="X30" s="47"/>
      <c r="Y30" s="45">
        <f t="shared" si="1"/>
        <v>0</v>
      </c>
      <c r="Z30" s="8"/>
    </row>
    <row r="31" spans="2:26" ht="13.8" thickBot="1" x14ac:dyDescent="0.3">
      <c r="B31" s="9"/>
      <c r="C31" s="5"/>
      <c r="D31" s="96" t="str">
        <f>IF('I.Form. Académica'!D30:E30="","-",'I.Form. Académica'!D30:E30)</f>
        <v>-</v>
      </c>
      <c r="E31" s="97"/>
      <c r="F31" s="32"/>
      <c r="G31" s="20"/>
      <c r="H31" s="20"/>
      <c r="I31" s="24">
        <f t="shared" si="0"/>
        <v>0</v>
      </c>
      <c r="J31" s="20"/>
      <c r="K31" s="20"/>
      <c r="L31" s="47"/>
      <c r="M31" s="20"/>
      <c r="N31" s="20"/>
      <c r="O31" s="20"/>
      <c r="P31" s="20"/>
      <c r="Q31" s="48"/>
      <c r="R31" s="20"/>
      <c r="S31" s="20"/>
      <c r="T31" s="20"/>
      <c r="U31" s="20"/>
      <c r="V31" s="47"/>
      <c r="W31" s="47"/>
      <c r="X31" s="47"/>
      <c r="Y31" s="45">
        <f t="shared" si="1"/>
        <v>0</v>
      </c>
      <c r="Z31" s="8"/>
    </row>
    <row r="32" spans="2:26" ht="13.8" thickBot="1" x14ac:dyDescent="0.3">
      <c r="B32" s="9"/>
      <c r="C32" s="5"/>
      <c r="D32" s="96" t="str">
        <f>IF('I.Form. Académica'!D31:E31="","-",'I.Form. Académica'!D31:E31)</f>
        <v>-</v>
      </c>
      <c r="E32" s="97"/>
      <c r="F32" s="32"/>
      <c r="G32" s="20"/>
      <c r="H32" s="20"/>
      <c r="I32" s="24">
        <f t="shared" si="0"/>
        <v>0</v>
      </c>
      <c r="J32" s="20"/>
      <c r="K32" s="20"/>
      <c r="L32" s="47"/>
      <c r="M32" s="20"/>
      <c r="N32" s="20"/>
      <c r="O32" s="20"/>
      <c r="P32" s="20"/>
      <c r="Q32" s="48"/>
      <c r="R32" s="20"/>
      <c r="S32" s="20"/>
      <c r="T32" s="20"/>
      <c r="U32" s="20"/>
      <c r="V32" s="47"/>
      <c r="W32" s="47"/>
      <c r="X32" s="47"/>
      <c r="Y32" s="45">
        <f t="shared" si="1"/>
        <v>0</v>
      </c>
      <c r="Z32" s="8"/>
    </row>
    <row r="33" spans="2:26" ht="13.8" thickBot="1" x14ac:dyDescent="0.3">
      <c r="B33" s="9"/>
      <c r="C33" s="5"/>
      <c r="D33" s="96" t="str">
        <f>IF('I.Form. Académica'!D32:E32="","-",'I.Form. Académica'!D32:E32)</f>
        <v>-</v>
      </c>
      <c r="E33" s="97"/>
      <c r="F33" s="32"/>
      <c r="G33" s="20"/>
      <c r="H33" s="20"/>
      <c r="I33" s="24">
        <f t="shared" si="0"/>
        <v>0</v>
      </c>
      <c r="J33" s="20"/>
      <c r="K33" s="20"/>
      <c r="L33" s="47"/>
      <c r="M33" s="20"/>
      <c r="N33" s="20"/>
      <c r="O33" s="20"/>
      <c r="P33" s="20"/>
      <c r="Q33" s="48"/>
      <c r="R33" s="20"/>
      <c r="S33" s="20"/>
      <c r="T33" s="20"/>
      <c r="U33" s="20"/>
      <c r="V33" s="47"/>
      <c r="W33" s="47"/>
      <c r="X33" s="47"/>
      <c r="Y33" s="45">
        <f t="shared" si="1"/>
        <v>0</v>
      </c>
      <c r="Z33" s="8"/>
    </row>
    <row r="34" spans="2:26" ht="13.8" thickBot="1" x14ac:dyDescent="0.3">
      <c r="B34" s="9"/>
      <c r="C34" s="5"/>
      <c r="D34" s="96" t="str">
        <f>IF('I.Form. Académica'!D33:E33="","-",'I.Form. Académica'!D33:E33)</f>
        <v>-</v>
      </c>
      <c r="E34" s="97"/>
      <c r="F34" s="32"/>
      <c r="G34" s="20"/>
      <c r="H34" s="20"/>
      <c r="I34" s="24">
        <f t="shared" si="0"/>
        <v>0</v>
      </c>
      <c r="J34" s="20"/>
      <c r="K34" s="20"/>
      <c r="L34" s="47"/>
      <c r="M34" s="20"/>
      <c r="N34" s="20"/>
      <c r="O34" s="20"/>
      <c r="P34" s="20"/>
      <c r="Q34" s="48"/>
      <c r="R34" s="20"/>
      <c r="S34" s="20"/>
      <c r="T34" s="20"/>
      <c r="U34" s="20"/>
      <c r="V34" s="47"/>
      <c r="W34" s="47"/>
      <c r="X34" s="47"/>
      <c r="Y34" s="45">
        <f t="shared" si="1"/>
        <v>0</v>
      </c>
      <c r="Z34" s="8"/>
    </row>
    <row r="35" spans="2:26" ht="13.8" thickBot="1" x14ac:dyDescent="0.3">
      <c r="B35" s="9"/>
      <c r="C35" s="5"/>
      <c r="D35" s="96" t="str">
        <f>IF('I.Form. Académica'!D34:E34="","-",'I.Form. Académica'!D34:E34)</f>
        <v>-</v>
      </c>
      <c r="E35" s="97"/>
      <c r="F35" s="32"/>
      <c r="G35" s="20"/>
      <c r="H35" s="20"/>
      <c r="I35" s="24">
        <f t="shared" si="0"/>
        <v>0</v>
      </c>
      <c r="J35" s="20"/>
      <c r="K35" s="20"/>
      <c r="L35" s="47"/>
      <c r="M35" s="20"/>
      <c r="N35" s="20"/>
      <c r="O35" s="20"/>
      <c r="P35" s="20"/>
      <c r="Q35" s="48"/>
      <c r="R35" s="20"/>
      <c r="S35" s="20"/>
      <c r="T35" s="20"/>
      <c r="U35" s="20"/>
      <c r="V35" s="47"/>
      <c r="W35" s="47"/>
      <c r="X35" s="47"/>
      <c r="Y35" s="45">
        <f t="shared" si="1"/>
        <v>0</v>
      </c>
      <c r="Z35" s="8"/>
    </row>
    <row r="36" spans="2:26" ht="13.8" thickBot="1" x14ac:dyDescent="0.3">
      <c r="B36" s="9"/>
      <c r="C36" s="5"/>
      <c r="D36" s="96" t="str">
        <f>IF('I.Form. Académica'!D35:E35="","-",'I.Form. Académica'!D35:E35)</f>
        <v>-</v>
      </c>
      <c r="E36" s="97"/>
      <c r="F36" s="46"/>
      <c r="G36" s="20"/>
      <c r="H36" s="20"/>
      <c r="I36" s="24">
        <f t="shared" si="0"/>
        <v>0</v>
      </c>
      <c r="J36" s="20"/>
      <c r="K36" s="20"/>
      <c r="L36" s="47"/>
      <c r="M36" s="20"/>
      <c r="N36" s="20"/>
      <c r="O36" s="20"/>
      <c r="P36" s="20"/>
      <c r="Q36" s="48"/>
      <c r="R36" s="20"/>
      <c r="S36" s="20"/>
      <c r="T36" s="20"/>
      <c r="U36" s="20"/>
      <c r="V36" s="47"/>
      <c r="W36" s="47"/>
      <c r="X36" s="47"/>
      <c r="Y36" s="45">
        <f t="shared" si="1"/>
        <v>0</v>
      </c>
      <c r="Z36" s="8"/>
    </row>
    <row r="37" spans="2:26" x14ac:dyDescent="0.25">
      <c r="B37" s="9"/>
      <c r="C37" s="5"/>
      <c r="D37" s="15"/>
      <c r="E37" s="15"/>
      <c r="F37" s="15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1"/>
      <c r="Z37" s="8"/>
    </row>
    <row r="38" spans="2:26" ht="13.5" customHeight="1" thickBo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</row>
    <row r="40" spans="2:26" ht="15" x14ac:dyDescent="0.25">
      <c r="I40" s="55" t="s">
        <v>55</v>
      </c>
      <c r="J40" s="55"/>
      <c r="K40" s="56" t="s">
        <v>56</v>
      </c>
      <c r="L40" s="61" t="str">
        <f>IF('I.Form. Académica'!L40="","-",'I.Form. Académica'!L40)</f>
        <v>-</v>
      </c>
      <c r="M40" s="56" t="s">
        <v>54</v>
      </c>
      <c r="N40" s="98" t="str">
        <f>IF('I.Form. Académica'!N40="","-----------",'I.Form. Académica'!N40)</f>
        <v>-----------</v>
      </c>
      <c r="O40" s="99"/>
      <c r="P40" s="99"/>
      <c r="Q40" s="99"/>
      <c r="R40" s="56" t="s">
        <v>54</v>
      </c>
      <c r="S40" s="57">
        <v>20</v>
      </c>
      <c r="T40" s="60" t="str">
        <f>IF('I.Form. Académica'!T40="","-",'I.Form. Académica'!T40)</f>
        <v>-</v>
      </c>
    </row>
    <row r="48" spans="2:26" ht="13.8" x14ac:dyDescent="0.25">
      <c r="J48" s="58"/>
      <c r="L48" s="59" t="s">
        <v>58</v>
      </c>
    </row>
  </sheetData>
  <sheetProtection algorithmName="SHA-512" hashValue="GtnXZmu8PkIEEfmUhdeL2ZVvVX3tkMkKEzULFEOp1ZYvxD6O0VN0oaOcyWwPJjOOy8UxZtFLhu73c97DP4sZ1g==" saltValue="VYl8mjirhmMDmXTXSY7egg==" spinCount="100000" sheet="1" objects="1" scenarios="1"/>
  <mergeCells count="32">
    <mergeCell ref="B2:K2"/>
    <mergeCell ref="L2:U2"/>
    <mergeCell ref="N40:Q40"/>
    <mergeCell ref="M8:Y8"/>
    <mergeCell ref="D12:E12"/>
    <mergeCell ref="N12:O12"/>
    <mergeCell ref="T14:V14"/>
    <mergeCell ref="K14:Q14"/>
    <mergeCell ref="E18:G18"/>
    <mergeCell ref="E15:F15"/>
    <mergeCell ref="T15:V15"/>
    <mergeCell ref="K15:Q15"/>
    <mergeCell ref="K16:Q16"/>
    <mergeCell ref="D19:E19"/>
    <mergeCell ref="D20:E20"/>
    <mergeCell ref="D30:E30"/>
    <mergeCell ref="E16:F16"/>
    <mergeCell ref="D27:E27"/>
    <mergeCell ref="D28:E28"/>
    <mergeCell ref="D29:E29"/>
    <mergeCell ref="D21:E21"/>
    <mergeCell ref="D23:E23"/>
    <mergeCell ref="D24:E24"/>
    <mergeCell ref="D25:E25"/>
    <mergeCell ref="D26:E26"/>
    <mergeCell ref="D22:E22"/>
    <mergeCell ref="D35:E35"/>
    <mergeCell ref="D36:E36"/>
    <mergeCell ref="D31:E31"/>
    <mergeCell ref="D32:E32"/>
    <mergeCell ref="D33:E33"/>
    <mergeCell ref="D34:E34"/>
  </mergeCells>
  <phoneticPr fontId="0" type="noConversion"/>
  <dataValidations count="3">
    <dataValidation type="textLength" allowBlank="1" errorTitle="Cuenta" error="Debe indicar el código de la cuenta a la que se cargarán estos gastos." promptTitle="Cuenta" sqref="D20:D36">
      <formula1>0</formula1>
      <formula2>256</formula2>
    </dataValidation>
    <dataValidation type="decimal" allowBlank="1" showErrorMessage="1" errorTitle="Gastos" error="Escriba una cuantía en esta celda." promptTitle="Gastos" sqref="J20:K36 M20:P36 R20:U36 G20:H36">
      <formula1>0</formula1>
      <formula2>1000000000000</formula2>
    </dataValidation>
    <dataValidation type="date" errorStyle="warning" allowBlank="1" showInputMessage="1" showErrorMessage="1" errorTitle="Fecha de cierre" error="Debe escribir una fecha en esta celda." promptTitle="Fecha de cierre" prompt="Escriba la última fecha del período de pago cubierto por este informe de gastos." sqref="V16:X16">
      <formula1>33970</formula1>
      <formula2>65016</formula2>
    </dataValidation>
  </dataValidations>
  <pageMargins left="0.75" right="0.75" top="1" bottom="1" header="0" footer="0"/>
  <pageSetup paperSize="9" scale="71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48"/>
  <sheetViews>
    <sheetView topLeftCell="D10" workbookViewId="0">
      <selection activeCell="L48" sqref="L48"/>
    </sheetView>
  </sheetViews>
  <sheetFormatPr baseColWidth="10" defaultColWidth="9.109375" defaultRowHeight="13.2" x14ac:dyDescent="0.25"/>
  <cols>
    <col min="1" max="1" width="5.6640625" style="1" customWidth="1"/>
    <col min="2" max="2" width="0.88671875" style="1" customWidth="1"/>
    <col min="3" max="3" width="4.44140625" style="1" customWidth="1"/>
    <col min="4" max="4" width="13.33203125" style="1" customWidth="1"/>
    <col min="5" max="5" width="24.6640625" style="1" customWidth="1"/>
    <col min="6" max="7" width="4.88671875" style="1" customWidth="1"/>
    <col min="8" max="8" width="3.33203125" style="1" customWidth="1"/>
    <col min="9" max="10" width="4.88671875" style="1" customWidth="1"/>
    <col min="11" max="11" width="6.44140625" style="1" customWidth="1"/>
    <col min="12" max="12" width="4.88671875" style="1" customWidth="1"/>
    <col min="13" max="13" width="4.33203125" style="1" customWidth="1"/>
    <col min="14" max="14" width="6.5546875" style="1" customWidth="1"/>
    <col min="15" max="15" width="7.109375" style="1" customWidth="1"/>
    <col min="16" max="16" width="7.33203125" style="1" customWidth="1"/>
    <col min="17" max="23" width="4.88671875" style="1" customWidth="1"/>
    <col min="24" max="24" width="7.6640625" style="1" customWidth="1"/>
    <col min="25" max="25" width="4.44140625" style="1" customWidth="1"/>
    <col min="26" max="26" width="13.109375" style="1" customWidth="1"/>
    <col min="27" max="16384" width="9.109375" style="1"/>
  </cols>
  <sheetData>
    <row r="1" spans="2:25" ht="13.8" thickBot="1" x14ac:dyDescent="0.3"/>
    <row r="2" spans="2:25" ht="23.4" thickTop="1" x14ac:dyDescent="0.4">
      <c r="B2" s="87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68"/>
      <c r="W2" s="68"/>
      <c r="X2" s="68"/>
      <c r="Y2" s="63"/>
    </row>
    <row r="3" spans="2:25" ht="13.5" customHeight="1" thickBot="1" x14ac:dyDescent="0.3"/>
    <row r="4" spans="2:25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2:25" ht="13.5" customHeight="1" thickBot="1" x14ac:dyDescent="0.3"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47</v>
      </c>
      <c r="O5" s="6"/>
      <c r="P5" s="6"/>
      <c r="Q5" s="7"/>
      <c r="R5" s="7"/>
      <c r="S5" s="7"/>
      <c r="T5" s="7"/>
      <c r="U5" s="7"/>
      <c r="V5" s="7"/>
      <c r="W5" s="7"/>
      <c r="X5" s="26"/>
      <c r="Y5" s="8"/>
    </row>
    <row r="6" spans="2:25" x14ac:dyDescent="0.25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2:25" ht="13.5" customHeight="1" thickBot="1" x14ac:dyDescent="0.3">
      <c r="B7" s="9"/>
      <c r="C7" s="5"/>
      <c r="D7" s="5"/>
      <c r="E7" s="5"/>
      <c r="F7" s="5"/>
      <c r="G7" s="5"/>
      <c r="H7" s="5"/>
      <c r="I7" s="5"/>
      <c r="J7" s="5"/>
      <c r="Y7" s="8"/>
    </row>
    <row r="8" spans="2:25" ht="24.75" customHeight="1" thickTop="1" thickBot="1" x14ac:dyDescent="0.45">
      <c r="B8" s="9"/>
      <c r="C8" s="5"/>
      <c r="D8" s="5"/>
      <c r="E8" s="5"/>
      <c r="F8" s="5"/>
      <c r="G8" s="5"/>
      <c r="H8" s="5"/>
      <c r="I8" s="5"/>
      <c r="J8" s="5"/>
      <c r="M8" s="87" t="s">
        <v>2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"/>
    </row>
    <row r="9" spans="2:25" ht="3" customHeight="1" thickTop="1" x14ac:dyDescent="0.3">
      <c r="B9" s="9"/>
      <c r="C9" s="5"/>
      <c r="D9" s="10"/>
      <c r="E9" s="10"/>
      <c r="F9" s="10"/>
      <c r="G9" s="10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8"/>
    </row>
    <row r="10" spans="2:25" ht="9.75" customHeight="1" x14ac:dyDescent="0.25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</row>
    <row r="11" spans="2:25" ht="9.75" customHeight="1" x14ac:dyDescent="0.25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</row>
    <row r="12" spans="2:25" ht="12.75" customHeight="1" thickBot="1" x14ac:dyDescent="0.3">
      <c r="B12" s="9"/>
      <c r="C12" s="5"/>
      <c r="D12" s="90" t="s">
        <v>3</v>
      </c>
      <c r="E12" s="90"/>
      <c r="F12" s="64"/>
      <c r="G12" s="64"/>
      <c r="H12" s="64"/>
      <c r="I12" s="64"/>
      <c r="J12" s="64"/>
      <c r="K12" s="64"/>
      <c r="L12" s="5"/>
      <c r="M12" s="5"/>
      <c r="N12" s="91"/>
      <c r="O12" s="91"/>
      <c r="P12" s="40"/>
      <c r="Q12" s="40"/>
      <c r="R12" s="40"/>
      <c r="S12" s="40"/>
      <c r="T12" s="40"/>
      <c r="U12" s="40"/>
      <c r="V12" s="5"/>
      <c r="W12" s="5"/>
      <c r="X12" s="5"/>
      <c r="Y12" s="8"/>
    </row>
    <row r="13" spans="2:25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</row>
    <row r="14" spans="2:25" x14ac:dyDescent="0.25">
      <c r="B14" s="9"/>
      <c r="C14" s="5"/>
      <c r="D14" s="5" t="s">
        <v>4</v>
      </c>
      <c r="E14" s="27" t="str">
        <f>IF('I.Form. Académica'!E14:F14="","-",'I.Form. Académica'!E14:F14)</f>
        <v>Profesor Asociado</v>
      </c>
      <c r="F14" s="28"/>
      <c r="H14" s="23" t="s">
        <v>52</v>
      </c>
      <c r="I14" s="43"/>
      <c r="J14" s="43"/>
      <c r="K14" s="41" t="str">
        <f>IF('I.Form. Académica'!K14:P14="","-",'I.Form. Académica'!K14:P14)</f>
        <v>-</v>
      </c>
      <c r="L14" s="41"/>
      <c r="M14" s="41"/>
      <c r="N14" s="41"/>
      <c r="O14" s="41"/>
      <c r="P14" s="41"/>
      <c r="Q14" s="41"/>
      <c r="R14" s="13"/>
      <c r="S14" s="13" t="s">
        <v>6</v>
      </c>
      <c r="T14" s="101" t="str">
        <f>IF('I.Form. Académica'!S14="","-",'I.Form. Académica'!S14)</f>
        <v>-</v>
      </c>
      <c r="U14" s="101"/>
      <c r="V14" s="101"/>
      <c r="W14" s="21"/>
      <c r="X14" s="5"/>
      <c r="Y14" s="8"/>
    </row>
    <row r="15" spans="2:25" x14ac:dyDescent="0.25">
      <c r="B15" s="9"/>
      <c r="C15" s="5"/>
      <c r="D15" s="5" t="s">
        <v>5</v>
      </c>
      <c r="E15" s="104" t="str">
        <f>IF('I.Form. Académica'!E15:F15="","-",'I.Form. Académica'!E15:F15)</f>
        <v>-</v>
      </c>
      <c r="F15" s="104" t="str">
        <f>IF('I.Form. Académica'!F15:G15="","-",'I.Form. Académica'!F15:G15)</f>
        <v>-</v>
      </c>
      <c r="H15" s="43" t="s">
        <v>7</v>
      </c>
      <c r="I15" s="43"/>
      <c r="J15" s="43"/>
      <c r="K15" s="41" t="str">
        <f>IF('I.Form. Académica'!K15:P15="","-",'I.Form. Académica'!K15:P15)</f>
        <v>-</v>
      </c>
      <c r="L15" s="41"/>
      <c r="M15" s="41"/>
      <c r="N15" s="41"/>
      <c r="O15" s="41"/>
      <c r="P15" s="41"/>
      <c r="Q15" s="41"/>
      <c r="R15" s="13"/>
      <c r="S15" s="13" t="s">
        <v>21</v>
      </c>
      <c r="T15" s="101" t="str">
        <f>IF('I.Form. Académica'!S15="","-",'I.Form. Académica'!S15)</f>
        <v>-</v>
      </c>
      <c r="U15" s="101"/>
      <c r="V15" s="101"/>
      <c r="W15" s="21"/>
      <c r="X15" s="5"/>
      <c r="Y15" s="8"/>
    </row>
    <row r="16" spans="2:25" x14ac:dyDescent="0.25">
      <c r="B16" s="9"/>
      <c r="C16" s="5"/>
      <c r="D16" s="5" t="s">
        <v>0</v>
      </c>
      <c r="E16" s="104" t="str">
        <f>IF('I.Form. Académica'!E16:F16="","-",'I.Form. Académica'!E16:F16)</f>
        <v>-</v>
      </c>
      <c r="F16" s="104" t="str">
        <f>IF('I.Form. Académica'!F16:G16="","-",'I.Form. Académica'!F16:G16)</f>
        <v>-</v>
      </c>
      <c r="H16" s="43" t="s">
        <v>8</v>
      </c>
      <c r="I16" s="43"/>
      <c r="J16" s="43"/>
      <c r="K16" s="41" t="str">
        <f>IF('I.Form. Académica'!K16:P16="","-",'I.Form. Académica'!K16:P16)</f>
        <v>-</v>
      </c>
      <c r="L16" s="41"/>
      <c r="M16" s="41"/>
      <c r="N16" s="41"/>
      <c r="O16" s="41"/>
      <c r="P16" s="41"/>
      <c r="Q16" s="41"/>
      <c r="R16" s="13"/>
      <c r="S16" s="13"/>
      <c r="T16" s="13"/>
      <c r="U16" s="13"/>
      <c r="V16" s="29"/>
      <c r="W16" s="29"/>
      <c r="X16" s="5"/>
      <c r="Y16" s="8"/>
    </row>
    <row r="17" spans="2:25" x14ac:dyDescent="0.25"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"/>
    </row>
    <row r="18" spans="2:25" ht="13.8" thickBot="1" x14ac:dyDescent="0.3">
      <c r="B18" s="9"/>
      <c r="C18" s="5"/>
      <c r="D18" s="5"/>
      <c r="E18" s="100"/>
      <c r="F18" s="100"/>
      <c r="G18" s="100"/>
      <c r="H18" s="5"/>
      <c r="I18" s="4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8"/>
    </row>
    <row r="19" spans="2:25" ht="13.8" thickBot="1" x14ac:dyDescent="0.3">
      <c r="B19" s="9"/>
      <c r="C19" s="5"/>
      <c r="D19" s="76" t="s">
        <v>9</v>
      </c>
      <c r="E19" s="77"/>
      <c r="F19" s="107">
        <v>1</v>
      </c>
      <c r="G19" s="110"/>
      <c r="H19" s="108"/>
      <c r="I19" s="107">
        <v>2</v>
      </c>
      <c r="J19" s="108"/>
      <c r="K19" s="22">
        <v>2</v>
      </c>
      <c r="L19" s="107">
        <v>3</v>
      </c>
      <c r="M19" s="108"/>
      <c r="N19" s="22">
        <v>3</v>
      </c>
      <c r="O19" s="14">
        <v>4</v>
      </c>
      <c r="P19" s="62">
        <v>4</v>
      </c>
      <c r="Q19" s="111"/>
      <c r="R19" s="112"/>
      <c r="S19" s="112"/>
      <c r="T19" s="112"/>
      <c r="U19" s="112"/>
      <c r="V19" s="112"/>
      <c r="W19" s="113"/>
      <c r="X19" s="70" t="s">
        <v>1</v>
      </c>
      <c r="Y19" s="8"/>
    </row>
    <row r="20" spans="2:25" ht="13.8" thickBot="1" x14ac:dyDescent="0.3">
      <c r="B20" s="9"/>
      <c r="C20" s="5"/>
      <c r="D20" s="96" t="str">
        <f>IF('I.Form. Académica'!D19:E19="","-",'I.Form. Académica'!D19:E19)</f>
        <v>-</v>
      </c>
      <c r="E20" s="97"/>
      <c r="F20" s="105"/>
      <c r="G20" s="109"/>
      <c r="H20" s="106"/>
      <c r="I20" s="105"/>
      <c r="J20" s="106"/>
      <c r="K20" s="24">
        <f>IF(I20&lt;7.5,I20,7.5)</f>
        <v>0</v>
      </c>
      <c r="L20" s="105"/>
      <c r="M20" s="106"/>
      <c r="N20" s="34">
        <f>IF(L20&lt;3,L20,3)</f>
        <v>0</v>
      </c>
      <c r="O20" s="53"/>
      <c r="P20" s="69">
        <f>IF(O20&lt;4.5,O20,4.5)</f>
        <v>0</v>
      </c>
      <c r="Q20" s="114"/>
      <c r="R20" s="115"/>
      <c r="S20" s="115"/>
      <c r="T20" s="115"/>
      <c r="U20" s="115"/>
      <c r="V20" s="115"/>
      <c r="W20" s="116"/>
      <c r="X20" s="71">
        <f>IF((F20+K20+N20+P20)&lt;30,F20+K20+N20+P20,30)</f>
        <v>0</v>
      </c>
      <c r="Y20" s="8"/>
    </row>
    <row r="21" spans="2:25" ht="13.8" thickBot="1" x14ac:dyDescent="0.3">
      <c r="B21" s="9"/>
      <c r="C21" s="5"/>
      <c r="D21" s="96" t="str">
        <f>IF('I.Form. Académica'!D20:E20="","-",'I.Form. Académica'!D20:E20)</f>
        <v>-</v>
      </c>
      <c r="E21" s="97"/>
      <c r="F21" s="105"/>
      <c r="G21" s="109"/>
      <c r="H21" s="106"/>
      <c r="I21" s="105"/>
      <c r="J21" s="106"/>
      <c r="K21" s="24">
        <f t="shared" ref="K21:K36" si="0">IF(I21&lt;7.5,I21,7.5)</f>
        <v>0</v>
      </c>
      <c r="L21" s="105"/>
      <c r="M21" s="106"/>
      <c r="N21" s="34">
        <f t="shared" ref="N21:N36" si="1">IF(L21&lt;3,L21,3)</f>
        <v>0</v>
      </c>
      <c r="O21" s="53"/>
      <c r="P21" s="69">
        <f t="shared" ref="P21:P36" si="2">IF(O21&lt;4.5,O21,4.5)</f>
        <v>0</v>
      </c>
      <c r="Q21" s="114"/>
      <c r="R21" s="115"/>
      <c r="S21" s="115"/>
      <c r="T21" s="115"/>
      <c r="U21" s="115"/>
      <c r="V21" s="115"/>
      <c r="W21" s="116"/>
      <c r="X21" s="71">
        <f t="shared" ref="X21:X36" si="3">IF((F21+K21+N21+P21)&lt;30,F21+K21+N21+P21,30)</f>
        <v>0</v>
      </c>
      <c r="Y21" s="8"/>
    </row>
    <row r="22" spans="2:25" ht="13.8" thickBot="1" x14ac:dyDescent="0.3">
      <c r="B22" s="9"/>
      <c r="C22" s="5"/>
      <c r="D22" s="96" t="str">
        <f>IF('I.Form. Académica'!D21:E21="","-",'I.Form. Académica'!D21:E21)</f>
        <v>-</v>
      </c>
      <c r="E22" s="97"/>
      <c r="F22" s="105"/>
      <c r="G22" s="109"/>
      <c r="H22" s="106"/>
      <c r="I22" s="105"/>
      <c r="J22" s="106"/>
      <c r="K22" s="24">
        <f t="shared" si="0"/>
        <v>0</v>
      </c>
      <c r="L22" s="105"/>
      <c r="M22" s="106"/>
      <c r="N22" s="34">
        <f t="shared" si="1"/>
        <v>0</v>
      </c>
      <c r="O22" s="53"/>
      <c r="P22" s="69">
        <f t="shared" si="2"/>
        <v>0</v>
      </c>
      <c r="Q22" s="114"/>
      <c r="R22" s="115"/>
      <c r="S22" s="115"/>
      <c r="T22" s="115"/>
      <c r="U22" s="115"/>
      <c r="V22" s="115"/>
      <c r="W22" s="116"/>
      <c r="X22" s="71">
        <f t="shared" si="3"/>
        <v>0</v>
      </c>
      <c r="Y22" s="8"/>
    </row>
    <row r="23" spans="2:25" ht="13.8" thickBot="1" x14ac:dyDescent="0.3">
      <c r="B23" s="9"/>
      <c r="C23" s="5"/>
      <c r="D23" s="96" t="str">
        <f>IF('I.Form. Académica'!D22:E22="","-",'I.Form. Académica'!D22:E22)</f>
        <v>-</v>
      </c>
      <c r="E23" s="97"/>
      <c r="F23" s="105"/>
      <c r="G23" s="109"/>
      <c r="H23" s="106"/>
      <c r="I23" s="105"/>
      <c r="J23" s="106"/>
      <c r="K23" s="24">
        <f t="shared" si="0"/>
        <v>0</v>
      </c>
      <c r="L23" s="105"/>
      <c r="M23" s="106"/>
      <c r="N23" s="34">
        <f t="shared" si="1"/>
        <v>0</v>
      </c>
      <c r="O23" s="53"/>
      <c r="P23" s="69">
        <f t="shared" si="2"/>
        <v>0</v>
      </c>
      <c r="Q23" s="114"/>
      <c r="R23" s="115"/>
      <c r="S23" s="115"/>
      <c r="T23" s="115"/>
      <c r="U23" s="115"/>
      <c r="V23" s="115"/>
      <c r="W23" s="116"/>
      <c r="X23" s="71">
        <f t="shared" si="3"/>
        <v>0</v>
      </c>
      <c r="Y23" s="8"/>
    </row>
    <row r="24" spans="2:25" ht="13.8" thickBot="1" x14ac:dyDescent="0.3">
      <c r="B24" s="9"/>
      <c r="C24" s="5"/>
      <c r="D24" s="96" t="str">
        <f>IF('I.Form. Académica'!D23:E23="","-",'I.Form. Académica'!D23:E23)</f>
        <v>-</v>
      </c>
      <c r="E24" s="97"/>
      <c r="F24" s="105"/>
      <c r="G24" s="109"/>
      <c r="H24" s="106"/>
      <c r="I24" s="105"/>
      <c r="J24" s="106"/>
      <c r="K24" s="24">
        <f t="shared" si="0"/>
        <v>0</v>
      </c>
      <c r="L24" s="105"/>
      <c r="M24" s="106"/>
      <c r="N24" s="34">
        <f t="shared" si="1"/>
        <v>0</v>
      </c>
      <c r="O24" s="53"/>
      <c r="P24" s="69">
        <f t="shared" si="2"/>
        <v>0</v>
      </c>
      <c r="Q24" s="114"/>
      <c r="R24" s="115"/>
      <c r="S24" s="115"/>
      <c r="T24" s="115"/>
      <c r="U24" s="115"/>
      <c r="V24" s="115"/>
      <c r="W24" s="116"/>
      <c r="X24" s="71">
        <f t="shared" si="3"/>
        <v>0</v>
      </c>
      <c r="Y24" s="8"/>
    </row>
    <row r="25" spans="2:25" ht="13.8" thickBot="1" x14ac:dyDescent="0.3">
      <c r="B25" s="9"/>
      <c r="C25" s="5"/>
      <c r="D25" s="96" t="str">
        <f>IF('I.Form. Académica'!D24:E24="","-",'I.Form. Académica'!D24:E24)</f>
        <v>-</v>
      </c>
      <c r="E25" s="97"/>
      <c r="F25" s="105"/>
      <c r="G25" s="109"/>
      <c r="H25" s="106"/>
      <c r="I25" s="105"/>
      <c r="J25" s="106"/>
      <c r="K25" s="24">
        <f t="shared" si="0"/>
        <v>0</v>
      </c>
      <c r="L25" s="105"/>
      <c r="M25" s="106"/>
      <c r="N25" s="34">
        <f t="shared" si="1"/>
        <v>0</v>
      </c>
      <c r="O25" s="53"/>
      <c r="P25" s="69">
        <f t="shared" si="2"/>
        <v>0</v>
      </c>
      <c r="Q25" s="114"/>
      <c r="R25" s="115"/>
      <c r="S25" s="115"/>
      <c r="T25" s="115"/>
      <c r="U25" s="115"/>
      <c r="V25" s="115"/>
      <c r="W25" s="116"/>
      <c r="X25" s="71">
        <f t="shared" si="3"/>
        <v>0</v>
      </c>
      <c r="Y25" s="8"/>
    </row>
    <row r="26" spans="2:25" ht="13.8" thickBot="1" x14ac:dyDescent="0.3">
      <c r="B26" s="9"/>
      <c r="C26" s="5"/>
      <c r="D26" s="96" t="str">
        <f>IF('I.Form. Académica'!D25:E25="","-",'I.Form. Académica'!D25:E25)</f>
        <v>-</v>
      </c>
      <c r="E26" s="97"/>
      <c r="F26" s="105"/>
      <c r="G26" s="109"/>
      <c r="H26" s="106"/>
      <c r="I26" s="105"/>
      <c r="J26" s="106"/>
      <c r="K26" s="24">
        <f t="shared" si="0"/>
        <v>0</v>
      </c>
      <c r="L26" s="105"/>
      <c r="M26" s="106"/>
      <c r="N26" s="34">
        <f t="shared" si="1"/>
        <v>0</v>
      </c>
      <c r="O26" s="53"/>
      <c r="P26" s="69">
        <f t="shared" si="2"/>
        <v>0</v>
      </c>
      <c r="Q26" s="114"/>
      <c r="R26" s="115"/>
      <c r="S26" s="115"/>
      <c r="T26" s="115"/>
      <c r="U26" s="115"/>
      <c r="V26" s="115"/>
      <c r="W26" s="116"/>
      <c r="X26" s="71">
        <f t="shared" si="3"/>
        <v>0</v>
      </c>
      <c r="Y26" s="8"/>
    </row>
    <row r="27" spans="2:25" ht="13.8" thickBot="1" x14ac:dyDescent="0.3">
      <c r="B27" s="9"/>
      <c r="C27" s="5"/>
      <c r="D27" s="96" t="str">
        <f>IF('I.Form. Académica'!D26:E26="","-",'I.Form. Académica'!D26:E26)</f>
        <v>-</v>
      </c>
      <c r="E27" s="97"/>
      <c r="F27" s="105"/>
      <c r="G27" s="109"/>
      <c r="H27" s="106"/>
      <c r="I27" s="105"/>
      <c r="J27" s="106"/>
      <c r="K27" s="24">
        <f t="shared" si="0"/>
        <v>0</v>
      </c>
      <c r="L27" s="105"/>
      <c r="M27" s="106"/>
      <c r="N27" s="34">
        <f t="shared" si="1"/>
        <v>0</v>
      </c>
      <c r="O27" s="53"/>
      <c r="P27" s="69">
        <f t="shared" si="2"/>
        <v>0</v>
      </c>
      <c r="Q27" s="114"/>
      <c r="R27" s="115"/>
      <c r="S27" s="115"/>
      <c r="T27" s="115"/>
      <c r="U27" s="115"/>
      <c r="V27" s="115"/>
      <c r="W27" s="116"/>
      <c r="X27" s="71">
        <f t="shared" si="3"/>
        <v>0</v>
      </c>
      <c r="Y27" s="8"/>
    </row>
    <row r="28" spans="2:25" ht="13.8" thickBot="1" x14ac:dyDescent="0.3">
      <c r="B28" s="9"/>
      <c r="C28" s="5"/>
      <c r="D28" s="96" t="str">
        <f>IF('I.Form. Académica'!D27:E27="","-",'I.Form. Académica'!D27:E27)</f>
        <v>-</v>
      </c>
      <c r="E28" s="97"/>
      <c r="F28" s="105"/>
      <c r="G28" s="109"/>
      <c r="H28" s="106"/>
      <c r="I28" s="105"/>
      <c r="J28" s="106"/>
      <c r="K28" s="24">
        <f t="shared" si="0"/>
        <v>0</v>
      </c>
      <c r="L28" s="105"/>
      <c r="M28" s="106"/>
      <c r="N28" s="34">
        <f t="shared" si="1"/>
        <v>0</v>
      </c>
      <c r="O28" s="53"/>
      <c r="P28" s="69">
        <f t="shared" si="2"/>
        <v>0</v>
      </c>
      <c r="Q28" s="114"/>
      <c r="R28" s="115"/>
      <c r="S28" s="115"/>
      <c r="T28" s="115"/>
      <c r="U28" s="115"/>
      <c r="V28" s="115"/>
      <c r="W28" s="116"/>
      <c r="X28" s="71">
        <f t="shared" si="3"/>
        <v>0</v>
      </c>
      <c r="Y28" s="8"/>
    </row>
    <row r="29" spans="2:25" ht="13.8" thickBot="1" x14ac:dyDescent="0.3">
      <c r="B29" s="9"/>
      <c r="C29" s="5"/>
      <c r="D29" s="96" t="str">
        <f>IF('I.Form. Académica'!D28:E28="","-",'I.Form. Académica'!D28:E28)</f>
        <v>-</v>
      </c>
      <c r="E29" s="97"/>
      <c r="F29" s="105"/>
      <c r="G29" s="109"/>
      <c r="H29" s="106"/>
      <c r="I29" s="105"/>
      <c r="J29" s="106"/>
      <c r="K29" s="24">
        <f t="shared" si="0"/>
        <v>0</v>
      </c>
      <c r="L29" s="105"/>
      <c r="M29" s="106"/>
      <c r="N29" s="34">
        <f t="shared" si="1"/>
        <v>0</v>
      </c>
      <c r="O29" s="53"/>
      <c r="P29" s="69">
        <f t="shared" si="2"/>
        <v>0</v>
      </c>
      <c r="Q29" s="114"/>
      <c r="R29" s="115"/>
      <c r="S29" s="115"/>
      <c r="T29" s="115"/>
      <c r="U29" s="115"/>
      <c r="V29" s="115"/>
      <c r="W29" s="116"/>
      <c r="X29" s="71">
        <f t="shared" si="3"/>
        <v>0</v>
      </c>
      <c r="Y29" s="8"/>
    </row>
    <row r="30" spans="2:25" ht="13.8" thickBot="1" x14ac:dyDescent="0.3">
      <c r="B30" s="9"/>
      <c r="C30" s="5"/>
      <c r="D30" s="96" t="str">
        <f>IF('I.Form. Académica'!D29:E29="","-",'I.Form. Académica'!D29:E29)</f>
        <v>-</v>
      </c>
      <c r="E30" s="97"/>
      <c r="F30" s="105"/>
      <c r="G30" s="109"/>
      <c r="H30" s="106"/>
      <c r="I30" s="105"/>
      <c r="J30" s="106"/>
      <c r="K30" s="24">
        <f t="shared" si="0"/>
        <v>0</v>
      </c>
      <c r="L30" s="105"/>
      <c r="M30" s="106"/>
      <c r="N30" s="34">
        <f t="shared" si="1"/>
        <v>0</v>
      </c>
      <c r="O30" s="53"/>
      <c r="P30" s="69">
        <f t="shared" si="2"/>
        <v>0</v>
      </c>
      <c r="Q30" s="114"/>
      <c r="R30" s="115"/>
      <c r="S30" s="115"/>
      <c r="T30" s="115"/>
      <c r="U30" s="115"/>
      <c r="V30" s="115"/>
      <c r="W30" s="116"/>
      <c r="X30" s="71">
        <f t="shared" si="3"/>
        <v>0</v>
      </c>
      <c r="Y30" s="8"/>
    </row>
    <row r="31" spans="2:25" ht="13.8" thickBot="1" x14ac:dyDescent="0.3">
      <c r="B31" s="9"/>
      <c r="C31" s="5"/>
      <c r="D31" s="96" t="str">
        <f>IF('I.Form. Académica'!D30:E30="","-",'I.Form. Académica'!D30:E30)</f>
        <v>-</v>
      </c>
      <c r="E31" s="97"/>
      <c r="F31" s="105"/>
      <c r="G31" s="109"/>
      <c r="H31" s="106"/>
      <c r="I31" s="105"/>
      <c r="J31" s="106"/>
      <c r="K31" s="24">
        <f t="shared" si="0"/>
        <v>0</v>
      </c>
      <c r="L31" s="105"/>
      <c r="M31" s="106"/>
      <c r="N31" s="34">
        <f t="shared" si="1"/>
        <v>0</v>
      </c>
      <c r="O31" s="53"/>
      <c r="P31" s="69">
        <f t="shared" si="2"/>
        <v>0</v>
      </c>
      <c r="Q31" s="114"/>
      <c r="R31" s="115"/>
      <c r="S31" s="115"/>
      <c r="T31" s="115"/>
      <c r="U31" s="115"/>
      <c r="V31" s="115"/>
      <c r="W31" s="116"/>
      <c r="X31" s="71">
        <f t="shared" si="3"/>
        <v>0</v>
      </c>
      <c r="Y31" s="8"/>
    </row>
    <row r="32" spans="2:25" ht="13.8" thickBot="1" x14ac:dyDescent="0.3">
      <c r="B32" s="9"/>
      <c r="C32" s="5"/>
      <c r="D32" s="96" t="str">
        <f>IF('I.Form. Académica'!D31:E31="","-",'I.Form. Académica'!D31:E31)</f>
        <v>-</v>
      </c>
      <c r="E32" s="97"/>
      <c r="F32" s="105"/>
      <c r="G32" s="109"/>
      <c r="H32" s="106"/>
      <c r="I32" s="105"/>
      <c r="J32" s="106"/>
      <c r="K32" s="24">
        <f t="shared" si="0"/>
        <v>0</v>
      </c>
      <c r="L32" s="105"/>
      <c r="M32" s="106"/>
      <c r="N32" s="34">
        <f t="shared" si="1"/>
        <v>0</v>
      </c>
      <c r="O32" s="53"/>
      <c r="P32" s="69">
        <f t="shared" si="2"/>
        <v>0</v>
      </c>
      <c r="Q32" s="114"/>
      <c r="R32" s="115"/>
      <c r="S32" s="115"/>
      <c r="T32" s="115"/>
      <c r="U32" s="115"/>
      <c r="V32" s="115"/>
      <c r="W32" s="116"/>
      <c r="X32" s="71">
        <f t="shared" si="3"/>
        <v>0</v>
      </c>
      <c r="Y32" s="8"/>
    </row>
    <row r="33" spans="2:25" ht="13.8" thickBot="1" x14ac:dyDescent="0.3">
      <c r="B33" s="9"/>
      <c r="C33" s="5"/>
      <c r="D33" s="96" t="str">
        <f>IF('I.Form. Académica'!D32:E32="","-",'I.Form. Académica'!D32:E32)</f>
        <v>-</v>
      </c>
      <c r="E33" s="97"/>
      <c r="F33" s="105"/>
      <c r="G33" s="109"/>
      <c r="H33" s="106"/>
      <c r="I33" s="105"/>
      <c r="J33" s="106"/>
      <c r="K33" s="24">
        <f t="shared" si="0"/>
        <v>0</v>
      </c>
      <c r="L33" s="105"/>
      <c r="M33" s="106"/>
      <c r="N33" s="34">
        <f t="shared" si="1"/>
        <v>0</v>
      </c>
      <c r="O33" s="53"/>
      <c r="P33" s="69">
        <f t="shared" si="2"/>
        <v>0</v>
      </c>
      <c r="Q33" s="114"/>
      <c r="R33" s="115"/>
      <c r="S33" s="115"/>
      <c r="T33" s="115"/>
      <c r="U33" s="115"/>
      <c r="V33" s="115"/>
      <c r="W33" s="116"/>
      <c r="X33" s="71">
        <f t="shared" si="3"/>
        <v>0</v>
      </c>
      <c r="Y33" s="8"/>
    </row>
    <row r="34" spans="2:25" ht="13.8" thickBot="1" x14ac:dyDescent="0.3">
      <c r="B34" s="9"/>
      <c r="C34" s="5"/>
      <c r="D34" s="96" t="str">
        <f>IF('I.Form. Académica'!D33:E33="","-",'I.Form. Académica'!D33:E33)</f>
        <v>-</v>
      </c>
      <c r="E34" s="97"/>
      <c r="F34" s="105"/>
      <c r="G34" s="109"/>
      <c r="H34" s="106"/>
      <c r="I34" s="105"/>
      <c r="J34" s="106"/>
      <c r="K34" s="24">
        <f t="shared" si="0"/>
        <v>0</v>
      </c>
      <c r="L34" s="105"/>
      <c r="M34" s="106"/>
      <c r="N34" s="34">
        <f t="shared" si="1"/>
        <v>0</v>
      </c>
      <c r="O34" s="53"/>
      <c r="P34" s="69">
        <f t="shared" si="2"/>
        <v>0</v>
      </c>
      <c r="Q34" s="114"/>
      <c r="R34" s="115"/>
      <c r="S34" s="115"/>
      <c r="T34" s="115"/>
      <c r="U34" s="115"/>
      <c r="V34" s="115"/>
      <c r="W34" s="116"/>
      <c r="X34" s="71">
        <f t="shared" si="3"/>
        <v>0</v>
      </c>
      <c r="Y34" s="8"/>
    </row>
    <row r="35" spans="2:25" ht="13.8" thickBot="1" x14ac:dyDescent="0.3">
      <c r="B35" s="9"/>
      <c r="C35" s="5"/>
      <c r="D35" s="96" t="str">
        <f>IF('I.Form. Académica'!D34:E34="","-",'I.Form. Académica'!D34:E34)</f>
        <v>-</v>
      </c>
      <c r="E35" s="97"/>
      <c r="F35" s="105"/>
      <c r="G35" s="109"/>
      <c r="H35" s="106"/>
      <c r="I35" s="105"/>
      <c r="J35" s="106"/>
      <c r="K35" s="24">
        <f t="shared" si="0"/>
        <v>0</v>
      </c>
      <c r="L35" s="105"/>
      <c r="M35" s="106"/>
      <c r="N35" s="34">
        <f t="shared" si="1"/>
        <v>0</v>
      </c>
      <c r="O35" s="53"/>
      <c r="P35" s="69">
        <f t="shared" si="2"/>
        <v>0</v>
      </c>
      <c r="Q35" s="114"/>
      <c r="R35" s="115"/>
      <c r="S35" s="115"/>
      <c r="T35" s="115"/>
      <c r="U35" s="115"/>
      <c r="V35" s="115"/>
      <c r="W35" s="116"/>
      <c r="X35" s="71">
        <f t="shared" si="3"/>
        <v>0</v>
      </c>
      <c r="Y35" s="8"/>
    </row>
    <row r="36" spans="2:25" ht="13.8" thickBot="1" x14ac:dyDescent="0.3">
      <c r="B36" s="9"/>
      <c r="C36" s="5"/>
      <c r="D36" s="96" t="str">
        <f>IF('I.Form. Académica'!D35:E35="","-",'I.Form. Académica'!D35:E35)</f>
        <v>-</v>
      </c>
      <c r="E36" s="97"/>
      <c r="F36" s="105"/>
      <c r="G36" s="109"/>
      <c r="H36" s="106"/>
      <c r="I36" s="105"/>
      <c r="J36" s="106"/>
      <c r="K36" s="24">
        <f t="shared" si="0"/>
        <v>0</v>
      </c>
      <c r="L36" s="105"/>
      <c r="M36" s="106"/>
      <c r="N36" s="34">
        <f t="shared" si="1"/>
        <v>0</v>
      </c>
      <c r="O36" s="53"/>
      <c r="P36" s="69">
        <f t="shared" si="2"/>
        <v>0</v>
      </c>
      <c r="Q36" s="117"/>
      <c r="R36" s="118"/>
      <c r="S36" s="118"/>
      <c r="T36" s="118"/>
      <c r="U36" s="118"/>
      <c r="V36" s="118"/>
      <c r="W36" s="119"/>
      <c r="X36" s="71">
        <f t="shared" si="3"/>
        <v>0</v>
      </c>
      <c r="Y36" s="8"/>
    </row>
    <row r="37" spans="2:25" x14ac:dyDescent="0.25">
      <c r="B37" s="9"/>
      <c r="C37" s="5"/>
      <c r="D37" s="15"/>
      <c r="E37" s="15"/>
      <c r="F37" s="15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8"/>
    </row>
    <row r="38" spans="2:25" ht="13.5" customHeight="1" thickBo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</row>
    <row r="40" spans="2:25" ht="15" x14ac:dyDescent="0.25">
      <c r="I40" s="55" t="s">
        <v>55</v>
      </c>
      <c r="J40" s="55"/>
      <c r="K40" s="56" t="s">
        <v>56</v>
      </c>
      <c r="L40" s="61" t="str">
        <f>IF('I.Form. Académica'!L40="","-",'I.Form. Académica'!L40)</f>
        <v>-</v>
      </c>
      <c r="M40" s="56" t="s">
        <v>54</v>
      </c>
      <c r="N40" s="98" t="str">
        <f>IF('I.Form. Académica'!N40="","-----------",'I.Form. Académica'!N40)</f>
        <v>-----------</v>
      </c>
      <c r="O40" s="99"/>
      <c r="P40" s="99"/>
      <c r="Q40" s="99"/>
      <c r="R40" s="56" t="s">
        <v>54</v>
      </c>
      <c r="S40" s="57">
        <v>20</v>
      </c>
      <c r="T40" s="60" t="str">
        <f>IF('I.Form. Académica'!T40="","-",'I.Form. Académica'!T40)</f>
        <v>-</v>
      </c>
    </row>
    <row r="48" spans="2:25" ht="13.8" x14ac:dyDescent="0.25">
      <c r="J48" s="58"/>
      <c r="L48" s="59" t="s">
        <v>58</v>
      </c>
    </row>
  </sheetData>
  <sheetProtection algorithmName="SHA-512" hashValue="yN60a5zi13jD16feGJgCJYLh0hz/cKslX645ZR7vAGCBPR1b7LoNo7LeWRfY7Iww4PH8sMD7C+Mnd3SnN2C/kA==" saltValue="XGWgf5yAGhzq7pIXBqtNRw==" spinCount="100000" sheet="1" objects="1" scenarios="1"/>
  <mergeCells count="84">
    <mergeCell ref="B2:K2"/>
    <mergeCell ref="L2:U2"/>
    <mergeCell ref="N40:Q40"/>
    <mergeCell ref="T15:V15"/>
    <mergeCell ref="M8:X8"/>
    <mergeCell ref="D12:E12"/>
    <mergeCell ref="N12:O12"/>
    <mergeCell ref="T14:V14"/>
    <mergeCell ref="E16:F16"/>
    <mergeCell ref="E18:G18"/>
    <mergeCell ref="E15:F15"/>
    <mergeCell ref="D19:E19"/>
    <mergeCell ref="Q19:W36"/>
    <mergeCell ref="D20:E20"/>
    <mergeCell ref="D21:E21"/>
    <mergeCell ref="D22:E22"/>
    <mergeCell ref="D23:E23"/>
    <mergeCell ref="D24:E24"/>
    <mergeCell ref="D25:E25"/>
    <mergeCell ref="D26:E26"/>
    <mergeCell ref="D35:E35"/>
    <mergeCell ref="D28:E28"/>
    <mergeCell ref="D29:E29"/>
    <mergeCell ref="D30:E30"/>
    <mergeCell ref="D31:E31"/>
    <mergeCell ref="F30:H30"/>
    <mergeCell ref="F31:H31"/>
    <mergeCell ref="D36:E36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D27:E27"/>
    <mergeCell ref="D32:E32"/>
    <mergeCell ref="D33:E33"/>
    <mergeCell ref="D34:E34"/>
    <mergeCell ref="F36:H3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F32:H32"/>
    <mergeCell ref="F33:H33"/>
    <mergeCell ref="F34:H34"/>
    <mergeCell ref="F35:H35"/>
    <mergeCell ref="F28:H28"/>
    <mergeCell ref="F29:H29"/>
    <mergeCell ref="L24:M24"/>
    <mergeCell ref="L25:M25"/>
    <mergeCell ref="L26:M26"/>
    <mergeCell ref="L27:M27"/>
    <mergeCell ref="I32:J32"/>
    <mergeCell ref="I28:J28"/>
    <mergeCell ref="I29:J29"/>
    <mergeCell ref="I30:J30"/>
    <mergeCell ref="I31:J31"/>
    <mergeCell ref="L28:M28"/>
    <mergeCell ref="L29:M29"/>
    <mergeCell ref="L30:M30"/>
    <mergeCell ref="L31:M31"/>
    <mergeCell ref="L32:M32"/>
    <mergeCell ref="L19:M19"/>
    <mergeCell ref="L20:M20"/>
    <mergeCell ref="L21:M21"/>
    <mergeCell ref="L22:M22"/>
    <mergeCell ref="L23:M23"/>
    <mergeCell ref="I36:J36"/>
    <mergeCell ref="I33:J33"/>
    <mergeCell ref="I34:J34"/>
    <mergeCell ref="I35:J35"/>
    <mergeCell ref="L36:M36"/>
    <mergeCell ref="L33:M33"/>
    <mergeCell ref="L34:M34"/>
    <mergeCell ref="L35:M35"/>
  </mergeCells>
  <phoneticPr fontId="0" type="noConversion"/>
  <dataValidations count="3">
    <dataValidation type="textLength" allowBlank="1" errorTitle="Cuenta" error="Debe indicar el código de la cuenta a la que se cargarán estos gastos." promptTitle="Cuenta" sqref="D20:D36">
      <formula1>0</formula1>
      <formula2>256</formula2>
    </dataValidation>
    <dataValidation type="decimal" allowBlank="1" showErrorMessage="1" errorTitle="Gastos" error="Escriba una cuantía en esta celda." promptTitle="Gastos" sqref="N20:P36">
      <formula1>0</formula1>
      <formula2>1000000000000</formula2>
    </dataValidation>
    <dataValidation type="date" errorStyle="warning" allowBlank="1" showInputMessage="1" showErrorMessage="1" errorTitle="Fecha de cierre" error="Debe escribir una fecha en esta celda." promptTitle="Fecha de cierre" prompt="Escriba la última fecha del período de pago cubierto por este informe de gastos." sqref="V16:W16">
      <formula1>33970</formula1>
      <formula2>65016</formula2>
    </dataValidation>
  </dataValidations>
  <pageMargins left="0.75" right="0.75" top="1" bottom="1" header="0" footer="0"/>
  <pageSetup paperSize="9" scale="73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E48"/>
  <sheetViews>
    <sheetView topLeftCell="B1" workbookViewId="0">
      <selection activeCell="L48" sqref="L48"/>
    </sheetView>
  </sheetViews>
  <sheetFormatPr baseColWidth="10" defaultColWidth="9.109375" defaultRowHeight="13.2" x14ac:dyDescent="0.25"/>
  <cols>
    <col min="1" max="1" width="5.6640625" style="1" customWidth="1"/>
    <col min="2" max="2" width="0.88671875" style="1" customWidth="1"/>
    <col min="3" max="3" width="4.44140625" style="1" customWidth="1"/>
    <col min="4" max="4" width="13.33203125" style="1" customWidth="1"/>
    <col min="5" max="5" width="24.6640625" style="1" customWidth="1"/>
    <col min="6" max="10" width="4.88671875" style="1" customWidth="1"/>
    <col min="11" max="13" width="5" style="1" customWidth="1"/>
    <col min="14" max="14" width="6.44140625" style="1" customWidth="1"/>
    <col min="15" max="15" width="6.33203125" style="1" customWidth="1"/>
    <col min="16" max="22" width="4.88671875" style="1" customWidth="1"/>
    <col min="23" max="23" width="12.88671875" style="1" customWidth="1"/>
    <col min="24" max="24" width="4.44140625" style="1" customWidth="1"/>
    <col min="25" max="25" width="13.109375" style="1" customWidth="1"/>
    <col min="26" max="16384" width="9.109375" style="1"/>
  </cols>
  <sheetData>
    <row r="1" spans="2:31" ht="13.8" thickBot="1" x14ac:dyDescent="0.3"/>
    <row r="2" spans="2:31" ht="23.4" thickTop="1" x14ac:dyDescent="0.4">
      <c r="B2" s="87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68"/>
      <c r="W2" s="68"/>
      <c r="X2" s="63"/>
    </row>
    <row r="3" spans="2:31" ht="13.5" customHeight="1" thickBot="1" x14ac:dyDescent="0.3"/>
    <row r="4" spans="2:31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2:31" ht="13.5" customHeight="1" thickBot="1" x14ac:dyDescent="0.3">
      <c r="B5" s="25"/>
      <c r="C5" s="5"/>
      <c r="D5" s="5"/>
      <c r="E5" s="5"/>
      <c r="F5" s="5"/>
      <c r="G5" s="5"/>
      <c r="H5" s="5"/>
      <c r="I5" s="5"/>
      <c r="J5" s="5"/>
      <c r="K5" s="5"/>
      <c r="L5" s="6" t="s">
        <v>46</v>
      </c>
      <c r="M5" s="6"/>
      <c r="N5" s="6"/>
      <c r="O5" s="7"/>
      <c r="P5" s="7"/>
      <c r="Q5" s="7"/>
      <c r="R5" s="7"/>
      <c r="S5" s="7"/>
      <c r="T5" s="7"/>
      <c r="U5" s="7"/>
      <c r="V5" s="7"/>
      <c r="W5" s="7"/>
      <c r="X5" s="8"/>
    </row>
    <row r="6" spans="2:31" x14ac:dyDescent="0.25">
      <c r="B6" s="9"/>
      <c r="C6" s="5"/>
      <c r="D6" s="5"/>
      <c r="E6" s="5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 spans="2:31" ht="13.5" customHeight="1" thickBot="1" x14ac:dyDescent="0.3">
      <c r="B7" s="9"/>
      <c r="C7" s="5"/>
      <c r="D7" s="5"/>
      <c r="E7" s="5"/>
      <c r="F7" s="5"/>
      <c r="G7" s="5"/>
      <c r="H7" s="5"/>
      <c r="X7" s="8"/>
    </row>
    <row r="8" spans="2:31" ht="24.75" customHeight="1" thickTop="1" thickBot="1" x14ac:dyDescent="0.45">
      <c r="B8" s="9"/>
      <c r="C8" s="5"/>
      <c r="D8" s="5"/>
      <c r="E8" s="5"/>
      <c r="F8" s="5"/>
      <c r="G8" s="5"/>
      <c r="H8" s="5"/>
      <c r="K8" s="87" t="s">
        <v>2</v>
      </c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"/>
    </row>
    <row r="9" spans="2:31" ht="3" customHeight="1" thickTop="1" x14ac:dyDescent="0.25">
      <c r="B9" s="9"/>
      <c r="C9" s="5"/>
      <c r="D9" s="10"/>
      <c r="E9" s="10"/>
      <c r="F9" s="10"/>
      <c r="G9" s="10"/>
      <c r="H9" s="10"/>
      <c r="I9" s="1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8"/>
    </row>
    <row r="10" spans="2:31" ht="9.75" customHeight="1" x14ac:dyDescent="0.25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/>
    </row>
    <row r="11" spans="2:31" ht="9.75" customHeight="1" x14ac:dyDescent="0.25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/>
    </row>
    <row r="12" spans="2:31" ht="12.75" customHeight="1" thickBot="1" x14ac:dyDescent="0.3">
      <c r="B12" s="9"/>
      <c r="C12" s="5"/>
      <c r="D12" s="90" t="s">
        <v>3</v>
      </c>
      <c r="E12" s="90"/>
      <c r="F12" s="64"/>
      <c r="G12" s="64"/>
      <c r="H12" s="64"/>
      <c r="I12" s="64"/>
      <c r="J12" s="5"/>
      <c r="K12" s="5"/>
      <c r="L12" s="91"/>
      <c r="M12" s="91"/>
      <c r="N12" s="40"/>
      <c r="O12" s="40"/>
      <c r="P12" s="40"/>
      <c r="Q12" s="40"/>
      <c r="R12" s="40"/>
      <c r="S12" s="5"/>
      <c r="T12" s="5"/>
      <c r="U12" s="5"/>
      <c r="V12" s="5"/>
      <c r="W12" s="5"/>
      <c r="X12" s="8"/>
    </row>
    <row r="13" spans="2:31" x14ac:dyDescent="0.25"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/>
    </row>
    <row r="14" spans="2:31" x14ac:dyDescent="0.25">
      <c r="B14" s="9"/>
      <c r="C14" s="5"/>
      <c r="D14" s="5" t="s">
        <v>4</v>
      </c>
      <c r="E14" s="27" t="str">
        <f>IF('I.Form. Académica'!E14:F14="","-",'I.Form. Académica'!E14:F14)</f>
        <v>Profesor Asociado</v>
      </c>
      <c r="F14" s="28"/>
      <c r="G14" s="23"/>
      <c r="H14" s="23" t="s">
        <v>52</v>
      </c>
      <c r="I14" s="43"/>
      <c r="J14" s="43"/>
      <c r="K14" s="41" t="str">
        <f>IF('I.Form. Académica'!K14:P14="","-",'I.Form. Académica'!K14:P14)</f>
        <v>-</v>
      </c>
      <c r="L14" s="41"/>
      <c r="M14" s="41"/>
      <c r="N14" s="41"/>
      <c r="O14" s="41"/>
      <c r="P14" s="41"/>
      <c r="Q14" s="41"/>
      <c r="S14" s="13" t="s">
        <v>6</v>
      </c>
      <c r="T14" s="101" t="str">
        <f>IF('I.Form. Académica'!S14="","-",'I.Form. Académica'!S14)</f>
        <v>-</v>
      </c>
      <c r="U14" s="101"/>
      <c r="V14" s="101"/>
      <c r="W14" s="21"/>
      <c r="X14" s="8"/>
      <c r="Z14" s="130"/>
      <c r="AA14" s="130"/>
      <c r="AB14" s="130"/>
      <c r="AC14" s="130"/>
      <c r="AD14" s="130"/>
      <c r="AE14" s="130"/>
    </row>
    <row r="15" spans="2:31" x14ac:dyDescent="0.25">
      <c r="B15" s="9"/>
      <c r="C15" s="5"/>
      <c r="D15" s="5" t="s">
        <v>5</v>
      </c>
      <c r="E15" s="104" t="str">
        <f>IF('I.Form. Académica'!E15:F15="","-",'I.Form. Académica'!E15:F15)</f>
        <v>-</v>
      </c>
      <c r="F15" s="104" t="str">
        <f>IF('I.Form. Académica'!F15:G15="","-",'I.Form. Académica'!F15:G15)</f>
        <v>-</v>
      </c>
      <c r="G15" s="43"/>
      <c r="H15" s="43" t="s">
        <v>7</v>
      </c>
      <c r="I15" s="43"/>
      <c r="J15" s="43"/>
      <c r="K15" s="41" t="str">
        <f>IF('I.Form. Académica'!K15:P15="","-",'I.Form. Académica'!K15:P15)</f>
        <v>-</v>
      </c>
      <c r="L15" s="41"/>
      <c r="M15" s="41"/>
      <c r="N15" s="41"/>
      <c r="O15" s="41"/>
      <c r="P15" s="41"/>
      <c r="Q15" s="41"/>
      <c r="S15" s="13" t="s">
        <v>21</v>
      </c>
      <c r="T15" s="101" t="str">
        <f>IF('I.Form. Académica'!S15="","-",'I.Form. Académica'!S15)</f>
        <v>-</v>
      </c>
      <c r="U15" s="101"/>
      <c r="V15" s="101"/>
      <c r="W15" s="21"/>
      <c r="X15" s="8"/>
    </row>
    <row r="16" spans="2:31" x14ac:dyDescent="0.25">
      <c r="B16" s="9"/>
      <c r="C16" s="5"/>
      <c r="D16" s="5" t="s">
        <v>0</v>
      </c>
      <c r="E16" s="104" t="str">
        <f>IF('I.Form. Académica'!E16:F16="","-",'I.Form. Académica'!E16:F16)</f>
        <v>-</v>
      </c>
      <c r="F16" s="104" t="str">
        <f>IF('I.Form. Académica'!F16:G16="","-",'I.Form. Académica'!F16:G16)</f>
        <v>-</v>
      </c>
      <c r="G16" s="43"/>
      <c r="H16" s="43" t="s">
        <v>8</v>
      </c>
      <c r="I16" s="43"/>
      <c r="J16" s="43"/>
      <c r="K16" s="41" t="str">
        <f>IF('I.Form. Académica'!K16:P16="","-",'I.Form. Académica'!K16:P16)</f>
        <v>-</v>
      </c>
      <c r="L16" s="41"/>
      <c r="M16" s="41"/>
      <c r="N16" s="41"/>
      <c r="O16" s="41"/>
      <c r="P16" s="41"/>
      <c r="Q16" s="41"/>
      <c r="R16" s="13"/>
      <c r="S16" s="29"/>
      <c r="T16" s="29"/>
      <c r="U16" s="29"/>
      <c r="V16" s="29"/>
      <c r="W16" s="29"/>
      <c r="X16" s="8"/>
    </row>
    <row r="17" spans="2:24" x14ac:dyDescent="0.25"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/>
    </row>
    <row r="18" spans="2:24" ht="13.8" thickBot="1" x14ac:dyDescent="0.3">
      <c r="B18" s="9"/>
      <c r="C18" s="5"/>
      <c r="D18" s="5"/>
      <c r="E18" s="100"/>
      <c r="F18" s="100"/>
      <c r="G18" s="10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/>
    </row>
    <row r="19" spans="2:24" ht="13.8" thickBot="1" x14ac:dyDescent="0.3">
      <c r="B19" s="9"/>
      <c r="C19" s="5"/>
      <c r="D19" s="76" t="s">
        <v>9</v>
      </c>
      <c r="E19" s="77"/>
      <c r="F19" s="107">
        <v>1</v>
      </c>
      <c r="G19" s="108"/>
      <c r="H19" s="128">
        <v>1</v>
      </c>
      <c r="I19" s="129"/>
      <c r="J19" s="107">
        <v>2</v>
      </c>
      <c r="K19" s="108"/>
      <c r="L19" s="128">
        <v>2</v>
      </c>
      <c r="M19" s="129"/>
      <c r="N19" s="14" t="s">
        <v>38</v>
      </c>
      <c r="O19" s="42" t="s">
        <v>39</v>
      </c>
      <c r="P19" s="128">
        <v>3</v>
      </c>
      <c r="Q19" s="129"/>
      <c r="R19" s="107">
        <v>4</v>
      </c>
      <c r="S19" s="108"/>
      <c r="T19" s="128">
        <v>4</v>
      </c>
      <c r="U19" s="129"/>
      <c r="V19" s="35"/>
      <c r="W19" s="51" t="s">
        <v>51</v>
      </c>
      <c r="X19" s="8"/>
    </row>
    <row r="20" spans="2:24" ht="13.8" thickBot="1" x14ac:dyDescent="0.3">
      <c r="B20" s="9"/>
      <c r="C20" s="5"/>
      <c r="D20" s="96" t="str">
        <f>IF('I.Form. Académica'!D19:E19="","-",'I.Form. Académica'!D19:E19)</f>
        <v>-</v>
      </c>
      <c r="E20" s="97"/>
      <c r="F20" s="126"/>
      <c r="G20" s="127"/>
      <c r="H20" s="122">
        <f>IF(F20&gt;2,2,F20)</f>
        <v>0</v>
      </c>
      <c r="I20" s="123"/>
      <c r="J20" s="124"/>
      <c r="K20" s="125"/>
      <c r="L20" s="122">
        <f>IF(J20&gt;2,2,J20)</f>
        <v>0</v>
      </c>
      <c r="M20" s="123"/>
      <c r="N20" s="49"/>
      <c r="O20" s="54"/>
      <c r="P20" s="120">
        <f>IF(SUM(N20:O20)&gt;5,5,SUM(N20:O20))</f>
        <v>0</v>
      </c>
      <c r="Q20" s="121"/>
      <c r="R20" s="105"/>
      <c r="S20" s="106"/>
      <c r="T20" s="120">
        <f>IF(R20&gt;1,1,R20)</f>
        <v>0</v>
      </c>
      <c r="U20" s="121"/>
      <c r="V20" s="36"/>
      <c r="W20" s="52">
        <f t="shared" ref="W20:W36" si="0">IF(H20+L20+P20+T20&gt;5,5,H20+L20+P20+T20)</f>
        <v>0</v>
      </c>
      <c r="X20" s="8"/>
    </row>
    <row r="21" spans="2:24" ht="13.8" thickBot="1" x14ac:dyDescent="0.3">
      <c r="B21" s="9"/>
      <c r="C21" s="5"/>
      <c r="D21" s="96" t="str">
        <f>IF('I.Form. Académica'!D20:E20="","-",'I.Form. Académica'!D20:E20)</f>
        <v>-</v>
      </c>
      <c r="E21" s="97"/>
      <c r="F21" s="126"/>
      <c r="G21" s="127"/>
      <c r="H21" s="122">
        <f t="shared" ref="H21:H36" si="1">IF(F21&gt;2,2,F21)</f>
        <v>0</v>
      </c>
      <c r="I21" s="123"/>
      <c r="J21" s="124"/>
      <c r="K21" s="125"/>
      <c r="L21" s="122">
        <f t="shared" ref="L21:L36" si="2">IF(J21&gt;2,2,J21)</f>
        <v>0</v>
      </c>
      <c r="M21" s="123"/>
      <c r="N21" s="49"/>
      <c r="O21" s="50"/>
      <c r="P21" s="120">
        <f t="shared" ref="P21:P36" si="3">IF(SUM(N21:O21)&gt;5,5,SUM(N21:O21))</f>
        <v>0</v>
      </c>
      <c r="Q21" s="121"/>
      <c r="R21" s="105"/>
      <c r="S21" s="106"/>
      <c r="T21" s="120">
        <f t="shared" ref="T21:T36" si="4">IF(R21&gt;1,1,R21)</f>
        <v>0</v>
      </c>
      <c r="U21" s="121"/>
      <c r="V21" s="36"/>
      <c r="W21" s="52">
        <f t="shared" si="0"/>
        <v>0</v>
      </c>
      <c r="X21" s="8"/>
    </row>
    <row r="22" spans="2:24" ht="13.8" thickBot="1" x14ac:dyDescent="0.3">
      <c r="B22" s="9"/>
      <c r="C22" s="5"/>
      <c r="D22" s="96" t="str">
        <f>IF('I.Form. Académica'!D21:E21="","-",'I.Form. Académica'!D21:E21)</f>
        <v>-</v>
      </c>
      <c r="E22" s="97"/>
      <c r="F22" s="126"/>
      <c r="G22" s="127"/>
      <c r="H22" s="122">
        <f t="shared" si="1"/>
        <v>0</v>
      </c>
      <c r="I22" s="123"/>
      <c r="J22" s="124"/>
      <c r="K22" s="125"/>
      <c r="L22" s="122">
        <f t="shared" si="2"/>
        <v>0</v>
      </c>
      <c r="M22" s="123"/>
      <c r="N22" s="49"/>
      <c r="O22" s="50"/>
      <c r="P22" s="120">
        <f>IF(SUM(N22:O22)&gt;5,5,SUM(N22:O22))</f>
        <v>0</v>
      </c>
      <c r="Q22" s="121"/>
      <c r="R22" s="105"/>
      <c r="S22" s="106"/>
      <c r="T22" s="120">
        <f t="shared" si="4"/>
        <v>0</v>
      </c>
      <c r="U22" s="121"/>
      <c r="V22" s="36"/>
      <c r="W22" s="52">
        <f t="shared" si="0"/>
        <v>0</v>
      </c>
      <c r="X22" s="8"/>
    </row>
    <row r="23" spans="2:24" ht="13.8" thickBot="1" x14ac:dyDescent="0.3">
      <c r="B23" s="9"/>
      <c r="C23" s="5"/>
      <c r="D23" s="96" t="str">
        <f>IF('I.Form. Académica'!D22:E22="","-",'I.Form. Académica'!D22:E22)</f>
        <v>-</v>
      </c>
      <c r="E23" s="97"/>
      <c r="F23" s="126"/>
      <c r="G23" s="127"/>
      <c r="H23" s="122">
        <f t="shared" si="1"/>
        <v>0</v>
      </c>
      <c r="I23" s="123"/>
      <c r="J23" s="124"/>
      <c r="K23" s="125"/>
      <c r="L23" s="122">
        <f t="shared" si="2"/>
        <v>0</v>
      </c>
      <c r="M23" s="123"/>
      <c r="N23" s="49"/>
      <c r="O23" s="50"/>
      <c r="P23" s="120">
        <f t="shared" si="3"/>
        <v>0</v>
      </c>
      <c r="Q23" s="121"/>
      <c r="R23" s="105"/>
      <c r="S23" s="106"/>
      <c r="T23" s="120">
        <f t="shared" si="4"/>
        <v>0</v>
      </c>
      <c r="U23" s="121"/>
      <c r="V23" s="36"/>
      <c r="W23" s="52">
        <f t="shared" si="0"/>
        <v>0</v>
      </c>
      <c r="X23" s="8"/>
    </row>
    <row r="24" spans="2:24" ht="13.8" thickBot="1" x14ac:dyDescent="0.3">
      <c r="B24" s="9"/>
      <c r="C24" s="5"/>
      <c r="D24" s="96" t="str">
        <f>IF('I.Form. Académica'!D23:E23="","-",'I.Form. Académica'!D23:E23)</f>
        <v>-</v>
      </c>
      <c r="E24" s="97"/>
      <c r="F24" s="126"/>
      <c r="G24" s="127"/>
      <c r="H24" s="122">
        <f t="shared" si="1"/>
        <v>0</v>
      </c>
      <c r="I24" s="123"/>
      <c r="J24" s="124"/>
      <c r="K24" s="125"/>
      <c r="L24" s="122">
        <f t="shared" si="2"/>
        <v>0</v>
      </c>
      <c r="M24" s="123"/>
      <c r="N24" s="49"/>
      <c r="O24" s="50"/>
      <c r="P24" s="120">
        <f t="shared" si="3"/>
        <v>0</v>
      </c>
      <c r="Q24" s="121"/>
      <c r="R24" s="105"/>
      <c r="S24" s="106"/>
      <c r="T24" s="120">
        <f t="shared" si="4"/>
        <v>0</v>
      </c>
      <c r="U24" s="121"/>
      <c r="V24" s="36"/>
      <c r="W24" s="52">
        <f t="shared" si="0"/>
        <v>0</v>
      </c>
      <c r="X24" s="8"/>
    </row>
    <row r="25" spans="2:24" ht="13.8" thickBot="1" x14ac:dyDescent="0.3">
      <c r="B25" s="9"/>
      <c r="C25" s="5"/>
      <c r="D25" s="96" t="str">
        <f>IF('I.Form. Académica'!D24:E24="","-",'I.Form. Académica'!D24:E24)</f>
        <v>-</v>
      </c>
      <c r="E25" s="97"/>
      <c r="F25" s="126"/>
      <c r="G25" s="127"/>
      <c r="H25" s="122">
        <f t="shared" si="1"/>
        <v>0</v>
      </c>
      <c r="I25" s="123"/>
      <c r="J25" s="124"/>
      <c r="K25" s="125"/>
      <c r="L25" s="122">
        <f t="shared" si="2"/>
        <v>0</v>
      </c>
      <c r="M25" s="123"/>
      <c r="N25" s="49"/>
      <c r="O25" s="50"/>
      <c r="P25" s="120">
        <f t="shared" si="3"/>
        <v>0</v>
      </c>
      <c r="Q25" s="121"/>
      <c r="R25" s="105"/>
      <c r="S25" s="106"/>
      <c r="T25" s="120">
        <f t="shared" si="4"/>
        <v>0</v>
      </c>
      <c r="U25" s="121"/>
      <c r="V25" s="36"/>
      <c r="W25" s="52">
        <f t="shared" si="0"/>
        <v>0</v>
      </c>
      <c r="X25" s="8"/>
    </row>
    <row r="26" spans="2:24" ht="13.8" thickBot="1" x14ac:dyDescent="0.3">
      <c r="B26" s="9"/>
      <c r="C26" s="5"/>
      <c r="D26" s="96" t="str">
        <f>IF('I.Form. Académica'!D25:E25="","-",'I.Form. Académica'!D25:E25)</f>
        <v>-</v>
      </c>
      <c r="E26" s="97"/>
      <c r="F26" s="126"/>
      <c r="G26" s="127"/>
      <c r="H26" s="122">
        <f t="shared" si="1"/>
        <v>0</v>
      </c>
      <c r="I26" s="123"/>
      <c r="J26" s="124"/>
      <c r="K26" s="125"/>
      <c r="L26" s="122">
        <f t="shared" si="2"/>
        <v>0</v>
      </c>
      <c r="M26" s="123"/>
      <c r="N26" s="49"/>
      <c r="O26" s="50"/>
      <c r="P26" s="120">
        <f t="shared" si="3"/>
        <v>0</v>
      </c>
      <c r="Q26" s="121"/>
      <c r="R26" s="105"/>
      <c r="S26" s="106"/>
      <c r="T26" s="120">
        <f t="shared" si="4"/>
        <v>0</v>
      </c>
      <c r="U26" s="121"/>
      <c r="V26" s="36"/>
      <c r="W26" s="52">
        <f t="shared" si="0"/>
        <v>0</v>
      </c>
      <c r="X26" s="8"/>
    </row>
    <row r="27" spans="2:24" ht="13.8" thickBot="1" x14ac:dyDescent="0.3">
      <c r="B27" s="9"/>
      <c r="C27" s="5"/>
      <c r="D27" s="96" t="str">
        <f>IF('I.Form. Académica'!D26:E26="","-",'I.Form. Académica'!D26:E26)</f>
        <v>-</v>
      </c>
      <c r="E27" s="97"/>
      <c r="F27" s="126"/>
      <c r="G27" s="127"/>
      <c r="H27" s="122">
        <f t="shared" si="1"/>
        <v>0</v>
      </c>
      <c r="I27" s="123"/>
      <c r="J27" s="124"/>
      <c r="K27" s="125"/>
      <c r="L27" s="122">
        <f t="shared" si="2"/>
        <v>0</v>
      </c>
      <c r="M27" s="123"/>
      <c r="N27" s="49"/>
      <c r="O27" s="50"/>
      <c r="P27" s="120">
        <f t="shared" si="3"/>
        <v>0</v>
      </c>
      <c r="Q27" s="121"/>
      <c r="R27" s="105"/>
      <c r="S27" s="106"/>
      <c r="T27" s="120">
        <f t="shared" si="4"/>
        <v>0</v>
      </c>
      <c r="U27" s="121"/>
      <c r="V27" s="36"/>
      <c r="W27" s="52">
        <f t="shared" si="0"/>
        <v>0</v>
      </c>
      <c r="X27" s="8"/>
    </row>
    <row r="28" spans="2:24" ht="13.8" thickBot="1" x14ac:dyDescent="0.3">
      <c r="B28" s="9"/>
      <c r="C28" s="5"/>
      <c r="D28" s="96" t="str">
        <f>IF('I.Form. Académica'!D27:E27="","-",'I.Form. Académica'!D27:E27)</f>
        <v>-</v>
      </c>
      <c r="E28" s="97"/>
      <c r="F28" s="126"/>
      <c r="G28" s="127"/>
      <c r="H28" s="122">
        <f t="shared" si="1"/>
        <v>0</v>
      </c>
      <c r="I28" s="123"/>
      <c r="J28" s="124"/>
      <c r="K28" s="125"/>
      <c r="L28" s="122">
        <f t="shared" si="2"/>
        <v>0</v>
      </c>
      <c r="M28" s="123"/>
      <c r="N28" s="49"/>
      <c r="O28" s="50"/>
      <c r="P28" s="120">
        <f t="shared" si="3"/>
        <v>0</v>
      </c>
      <c r="Q28" s="121"/>
      <c r="R28" s="105"/>
      <c r="S28" s="106"/>
      <c r="T28" s="120">
        <f t="shared" si="4"/>
        <v>0</v>
      </c>
      <c r="U28" s="121"/>
      <c r="V28" s="36"/>
      <c r="W28" s="52">
        <f t="shared" si="0"/>
        <v>0</v>
      </c>
      <c r="X28" s="8"/>
    </row>
    <row r="29" spans="2:24" ht="13.8" thickBot="1" x14ac:dyDescent="0.3">
      <c r="B29" s="9"/>
      <c r="C29" s="5"/>
      <c r="D29" s="96" t="str">
        <f>IF('I.Form. Académica'!D28:E28="","-",'I.Form. Académica'!D28:E28)</f>
        <v>-</v>
      </c>
      <c r="E29" s="97"/>
      <c r="F29" s="126"/>
      <c r="G29" s="127"/>
      <c r="H29" s="122">
        <f t="shared" si="1"/>
        <v>0</v>
      </c>
      <c r="I29" s="123"/>
      <c r="J29" s="124"/>
      <c r="K29" s="125"/>
      <c r="L29" s="122">
        <f t="shared" si="2"/>
        <v>0</v>
      </c>
      <c r="M29" s="123"/>
      <c r="N29" s="49"/>
      <c r="O29" s="50"/>
      <c r="P29" s="120">
        <f t="shared" si="3"/>
        <v>0</v>
      </c>
      <c r="Q29" s="121"/>
      <c r="R29" s="105"/>
      <c r="S29" s="106"/>
      <c r="T29" s="120">
        <f t="shared" si="4"/>
        <v>0</v>
      </c>
      <c r="U29" s="121"/>
      <c r="V29" s="36"/>
      <c r="W29" s="52">
        <f t="shared" si="0"/>
        <v>0</v>
      </c>
      <c r="X29" s="8"/>
    </row>
    <row r="30" spans="2:24" ht="13.8" thickBot="1" x14ac:dyDescent="0.3">
      <c r="B30" s="9"/>
      <c r="C30" s="5"/>
      <c r="D30" s="96" t="str">
        <f>IF('I.Form. Académica'!D29:E29="","-",'I.Form. Académica'!D29:E29)</f>
        <v>-</v>
      </c>
      <c r="E30" s="97"/>
      <c r="F30" s="126"/>
      <c r="G30" s="127"/>
      <c r="H30" s="122">
        <f t="shared" si="1"/>
        <v>0</v>
      </c>
      <c r="I30" s="123"/>
      <c r="J30" s="124"/>
      <c r="K30" s="125"/>
      <c r="L30" s="122">
        <f t="shared" si="2"/>
        <v>0</v>
      </c>
      <c r="M30" s="123"/>
      <c r="N30" s="49"/>
      <c r="O30" s="50"/>
      <c r="P30" s="120">
        <f t="shared" si="3"/>
        <v>0</v>
      </c>
      <c r="Q30" s="121"/>
      <c r="R30" s="105"/>
      <c r="S30" s="106"/>
      <c r="T30" s="120">
        <f t="shared" si="4"/>
        <v>0</v>
      </c>
      <c r="U30" s="121"/>
      <c r="V30" s="36"/>
      <c r="W30" s="52">
        <f t="shared" si="0"/>
        <v>0</v>
      </c>
      <c r="X30" s="8"/>
    </row>
    <row r="31" spans="2:24" ht="13.8" thickBot="1" x14ac:dyDescent="0.3">
      <c r="B31" s="9"/>
      <c r="C31" s="5"/>
      <c r="D31" s="96" t="str">
        <f>IF('I.Form. Académica'!D30:E30="","-",'I.Form. Académica'!D30:E30)</f>
        <v>-</v>
      </c>
      <c r="E31" s="97"/>
      <c r="F31" s="126"/>
      <c r="G31" s="127"/>
      <c r="H31" s="122">
        <f t="shared" si="1"/>
        <v>0</v>
      </c>
      <c r="I31" s="123"/>
      <c r="J31" s="124"/>
      <c r="K31" s="125"/>
      <c r="L31" s="122">
        <f t="shared" si="2"/>
        <v>0</v>
      </c>
      <c r="M31" s="123"/>
      <c r="N31" s="49"/>
      <c r="O31" s="50"/>
      <c r="P31" s="120">
        <f t="shared" si="3"/>
        <v>0</v>
      </c>
      <c r="Q31" s="121"/>
      <c r="R31" s="105"/>
      <c r="S31" s="106"/>
      <c r="T31" s="120">
        <f t="shared" si="4"/>
        <v>0</v>
      </c>
      <c r="U31" s="121"/>
      <c r="V31" s="36"/>
      <c r="W31" s="52">
        <f t="shared" si="0"/>
        <v>0</v>
      </c>
      <c r="X31" s="8"/>
    </row>
    <row r="32" spans="2:24" ht="13.8" thickBot="1" x14ac:dyDescent="0.3">
      <c r="B32" s="9"/>
      <c r="C32" s="5"/>
      <c r="D32" s="96" t="str">
        <f>IF('I.Form. Académica'!D31:E31="","-",'I.Form. Académica'!D31:E31)</f>
        <v>-</v>
      </c>
      <c r="E32" s="97"/>
      <c r="F32" s="126"/>
      <c r="G32" s="127"/>
      <c r="H32" s="122">
        <f t="shared" si="1"/>
        <v>0</v>
      </c>
      <c r="I32" s="123"/>
      <c r="J32" s="124"/>
      <c r="K32" s="125"/>
      <c r="L32" s="122">
        <f t="shared" si="2"/>
        <v>0</v>
      </c>
      <c r="M32" s="123"/>
      <c r="N32" s="49"/>
      <c r="O32" s="50"/>
      <c r="P32" s="120">
        <f t="shared" si="3"/>
        <v>0</v>
      </c>
      <c r="Q32" s="121"/>
      <c r="R32" s="105"/>
      <c r="S32" s="106"/>
      <c r="T32" s="120">
        <f t="shared" si="4"/>
        <v>0</v>
      </c>
      <c r="U32" s="121"/>
      <c r="V32" s="36"/>
      <c r="W32" s="52">
        <f t="shared" si="0"/>
        <v>0</v>
      </c>
      <c r="X32" s="8"/>
    </row>
    <row r="33" spans="2:24" ht="13.8" thickBot="1" x14ac:dyDescent="0.3">
      <c r="B33" s="9"/>
      <c r="C33" s="5"/>
      <c r="D33" s="96" t="str">
        <f>IF('I.Form. Académica'!D32:E32="","-",'I.Form. Académica'!D32:E32)</f>
        <v>-</v>
      </c>
      <c r="E33" s="97"/>
      <c r="F33" s="126"/>
      <c r="G33" s="127"/>
      <c r="H33" s="122">
        <f t="shared" si="1"/>
        <v>0</v>
      </c>
      <c r="I33" s="123"/>
      <c r="J33" s="124"/>
      <c r="K33" s="125"/>
      <c r="L33" s="122">
        <f t="shared" si="2"/>
        <v>0</v>
      </c>
      <c r="M33" s="123"/>
      <c r="N33" s="49"/>
      <c r="O33" s="50"/>
      <c r="P33" s="120">
        <f t="shared" si="3"/>
        <v>0</v>
      </c>
      <c r="Q33" s="121"/>
      <c r="R33" s="105"/>
      <c r="S33" s="106"/>
      <c r="T33" s="120">
        <f t="shared" si="4"/>
        <v>0</v>
      </c>
      <c r="U33" s="121"/>
      <c r="V33" s="36"/>
      <c r="W33" s="52">
        <f t="shared" si="0"/>
        <v>0</v>
      </c>
      <c r="X33" s="8"/>
    </row>
    <row r="34" spans="2:24" ht="13.8" thickBot="1" x14ac:dyDescent="0.3">
      <c r="B34" s="9"/>
      <c r="C34" s="5"/>
      <c r="D34" s="96" t="str">
        <f>IF('I.Form. Académica'!D33:E33="","-",'I.Form. Académica'!D33:E33)</f>
        <v>-</v>
      </c>
      <c r="E34" s="97"/>
      <c r="F34" s="126"/>
      <c r="G34" s="127"/>
      <c r="H34" s="122">
        <f t="shared" si="1"/>
        <v>0</v>
      </c>
      <c r="I34" s="123"/>
      <c r="J34" s="124"/>
      <c r="K34" s="125"/>
      <c r="L34" s="122">
        <f t="shared" si="2"/>
        <v>0</v>
      </c>
      <c r="M34" s="123"/>
      <c r="N34" s="49"/>
      <c r="O34" s="50"/>
      <c r="P34" s="120">
        <f t="shared" si="3"/>
        <v>0</v>
      </c>
      <c r="Q34" s="121"/>
      <c r="R34" s="105"/>
      <c r="S34" s="106"/>
      <c r="T34" s="120">
        <f t="shared" si="4"/>
        <v>0</v>
      </c>
      <c r="U34" s="121"/>
      <c r="V34" s="36"/>
      <c r="W34" s="52">
        <f t="shared" si="0"/>
        <v>0</v>
      </c>
      <c r="X34" s="8"/>
    </row>
    <row r="35" spans="2:24" ht="13.8" thickBot="1" x14ac:dyDescent="0.3">
      <c r="B35" s="9"/>
      <c r="C35" s="5"/>
      <c r="D35" s="96" t="str">
        <f>IF('I.Form. Académica'!D34:E34="","-",'I.Form. Académica'!D34:E34)</f>
        <v>-</v>
      </c>
      <c r="E35" s="97"/>
      <c r="F35" s="126"/>
      <c r="G35" s="127"/>
      <c r="H35" s="122">
        <f t="shared" si="1"/>
        <v>0</v>
      </c>
      <c r="I35" s="123"/>
      <c r="J35" s="124"/>
      <c r="K35" s="125"/>
      <c r="L35" s="122">
        <f t="shared" si="2"/>
        <v>0</v>
      </c>
      <c r="M35" s="123"/>
      <c r="N35" s="49"/>
      <c r="O35" s="50"/>
      <c r="P35" s="120">
        <f t="shared" si="3"/>
        <v>0</v>
      </c>
      <c r="Q35" s="121"/>
      <c r="R35" s="105"/>
      <c r="S35" s="106"/>
      <c r="T35" s="120">
        <f t="shared" si="4"/>
        <v>0</v>
      </c>
      <c r="U35" s="121"/>
      <c r="V35" s="36"/>
      <c r="W35" s="52">
        <f t="shared" si="0"/>
        <v>0</v>
      </c>
      <c r="X35" s="8"/>
    </row>
    <row r="36" spans="2:24" ht="13.8" thickBot="1" x14ac:dyDescent="0.3">
      <c r="B36" s="9"/>
      <c r="C36" s="5"/>
      <c r="D36" s="96" t="str">
        <f>IF('I.Form. Académica'!D35:E35="","-",'I.Form. Académica'!D35:E35)</f>
        <v>-</v>
      </c>
      <c r="E36" s="97"/>
      <c r="F36" s="126"/>
      <c r="G36" s="127"/>
      <c r="H36" s="122">
        <f t="shared" si="1"/>
        <v>0</v>
      </c>
      <c r="I36" s="123"/>
      <c r="J36" s="124"/>
      <c r="K36" s="125"/>
      <c r="L36" s="122">
        <f t="shared" si="2"/>
        <v>0</v>
      </c>
      <c r="M36" s="123"/>
      <c r="N36" s="49"/>
      <c r="O36" s="50"/>
      <c r="P36" s="120">
        <f t="shared" si="3"/>
        <v>0</v>
      </c>
      <c r="Q36" s="121"/>
      <c r="R36" s="105"/>
      <c r="S36" s="106"/>
      <c r="T36" s="120">
        <f t="shared" si="4"/>
        <v>0</v>
      </c>
      <c r="U36" s="121"/>
      <c r="V36" s="36"/>
      <c r="W36" s="52">
        <f t="shared" si="0"/>
        <v>0</v>
      </c>
      <c r="X36" s="8"/>
    </row>
    <row r="37" spans="2:24" x14ac:dyDescent="0.25">
      <c r="B37" s="9"/>
      <c r="C37" s="5"/>
      <c r="D37" s="15"/>
      <c r="E37" s="15"/>
      <c r="F37" s="15"/>
      <c r="G37" s="30"/>
      <c r="H37" s="30"/>
      <c r="I37" s="30"/>
      <c r="J37" s="30"/>
      <c r="K37" s="30"/>
      <c r="L37" s="30"/>
      <c r="M37" s="30"/>
      <c r="N37" s="16"/>
      <c r="O37" s="16"/>
      <c r="P37" s="30"/>
      <c r="Q37" s="30"/>
      <c r="R37" s="30"/>
      <c r="S37" s="30"/>
      <c r="T37" s="30"/>
      <c r="U37" s="30"/>
      <c r="V37" s="30"/>
      <c r="W37" s="30"/>
      <c r="X37" s="8"/>
    </row>
    <row r="38" spans="2:24" ht="13.5" customHeight="1" thickBo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9"/>
    </row>
    <row r="40" spans="2:24" ht="15" x14ac:dyDescent="0.25">
      <c r="I40" s="55" t="s">
        <v>55</v>
      </c>
      <c r="J40" s="55"/>
      <c r="K40" s="56" t="s">
        <v>56</v>
      </c>
      <c r="L40" s="61" t="str">
        <f>IF('I.Form. Académica'!L40="","-",'I.Form. Académica'!L40)</f>
        <v>-</v>
      </c>
      <c r="M40" s="56" t="s">
        <v>54</v>
      </c>
      <c r="N40" s="98" t="str">
        <f>IF('I.Form. Académica'!N40="","-----------",'I.Form. Académica'!N40)</f>
        <v>-----------</v>
      </c>
      <c r="O40" s="99"/>
      <c r="P40" s="99"/>
      <c r="Q40" s="99"/>
      <c r="R40" s="56" t="s">
        <v>54</v>
      </c>
      <c r="S40" s="57">
        <v>20</v>
      </c>
      <c r="T40" s="60" t="str">
        <f>IF('I.Form. Académica'!T40="","-",'I.Form. Académica'!T40)</f>
        <v>-</v>
      </c>
    </row>
    <row r="48" spans="2:24" ht="13.8" x14ac:dyDescent="0.25">
      <c r="J48" s="58"/>
      <c r="L48" s="59" t="s">
        <v>58</v>
      </c>
    </row>
  </sheetData>
  <sheetProtection algorithmName="SHA-512" hashValue="JTqqaW8hX3dGbfdNFh0R9PZ3RmJqw6un+euv/xfax1evBT3pgdeMES0pcw4NAyouTgLrBIKfZ89UpU9zLBr/QA==" saltValue="W3fu4tjblFG0D1ZH/PLLzg==" spinCount="100000" sheet="1" objects="1" scenarios="1"/>
  <mergeCells count="156">
    <mergeCell ref="B2:K2"/>
    <mergeCell ref="L2:U2"/>
    <mergeCell ref="N40:Q40"/>
    <mergeCell ref="K8:W8"/>
    <mergeCell ref="D12:E12"/>
    <mergeCell ref="L12:M12"/>
    <mergeCell ref="D20:E20"/>
    <mergeCell ref="D21:E21"/>
    <mergeCell ref="D22:E22"/>
    <mergeCell ref="D29:E29"/>
    <mergeCell ref="D35:E35"/>
    <mergeCell ref="D36:E36"/>
    <mergeCell ref="D31:E31"/>
    <mergeCell ref="D32:E32"/>
    <mergeCell ref="D33:E33"/>
    <mergeCell ref="D34:E34"/>
    <mergeCell ref="D30:E30"/>
    <mergeCell ref="D23:E23"/>
    <mergeCell ref="D24:E24"/>
    <mergeCell ref="D25:E25"/>
    <mergeCell ref="D26:E26"/>
    <mergeCell ref="D27:E27"/>
    <mergeCell ref="D28:E28"/>
    <mergeCell ref="F28:G28"/>
    <mergeCell ref="Z14:AE14"/>
    <mergeCell ref="T14:V14"/>
    <mergeCell ref="E18:G18"/>
    <mergeCell ref="E15:F15"/>
    <mergeCell ref="T15:V15"/>
    <mergeCell ref="D19:E19"/>
    <mergeCell ref="E16:F16"/>
    <mergeCell ref="F19:G19"/>
    <mergeCell ref="H19:I19"/>
    <mergeCell ref="J19:K19"/>
    <mergeCell ref="F29:G29"/>
    <mergeCell ref="F30:G30"/>
    <mergeCell ref="F31:G31"/>
    <mergeCell ref="L19:M19"/>
    <mergeCell ref="P19:Q19"/>
    <mergeCell ref="R19:S19"/>
    <mergeCell ref="T31:U31"/>
    <mergeCell ref="T19:U19"/>
    <mergeCell ref="L24:M24"/>
    <mergeCell ref="L23:M23"/>
    <mergeCell ref="L22:M22"/>
    <mergeCell ref="L21:M21"/>
    <mergeCell ref="L20:M20"/>
    <mergeCell ref="F25:G25"/>
    <mergeCell ref="F26:G26"/>
    <mergeCell ref="F27:G27"/>
    <mergeCell ref="H27:I27"/>
    <mergeCell ref="F20:G20"/>
    <mergeCell ref="F21:G21"/>
    <mergeCell ref="F22:G22"/>
    <mergeCell ref="F23:G23"/>
    <mergeCell ref="F24:G24"/>
    <mergeCell ref="H25:I25"/>
    <mergeCell ref="J20:K20"/>
    <mergeCell ref="H33:I33"/>
    <mergeCell ref="H34:I34"/>
    <mergeCell ref="H35:I35"/>
    <mergeCell ref="H36:I36"/>
    <mergeCell ref="F32:G32"/>
    <mergeCell ref="F33:G33"/>
    <mergeCell ref="F34:G34"/>
    <mergeCell ref="F35:G35"/>
    <mergeCell ref="F36:G36"/>
    <mergeCell ref="J21:K21"/>
    <mergeCell ref="J22:K22"/>
    <mergeCell ref="J23:K23"/>
    <mergeCell ref="J24:K24"/>
    <mergeCell ref="J32:K32"/>
    <mergeCell ref="J30:K30"/>
    <mergeCell ref="H26:I26"/>
    <mergeCell ref="H32:I32"/>
    <mergeCell ref="H20:I20"/>
    <mergeCell ref="H21:I21"/>
    <mergeCell ref="H22:I22"/>
    <mergeCell ref="H23:I23"/>
    <mergeCell ref="H24:I24"/>
    <mergeCell ref="H28:I28"/>
    <mergeCell ref="H29:I29"/>
    <mergeCell ref="H30:I30"/>
    <mergeCell ref="H31:I31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1:K31"/>
    <mergeCell ref="L27:M27"/>
    <mergeCell ref="P24:Q24"/>
    <mergeCell ref="P23:Q23"/>
    <mergeCell ref="P36:Q36"/>
    <mergeCell ref="P35:Q35"/>
    <mergeCell ref="P34:Q34"/>
    <mergeCell ref="P33:Q33"/>
    <mergeCell ref="L25:M25"/>
    <mergeCell ref="L26:M26"/>
    <mergeCell ref="P31:Q31"/>
    <mergeCell ref="P30:Q30"/>
    <mergeCell ref="P29:Q29"/>
    <mergeCell ref="P28:Q28"/>
    <mergeCell ref="L31:M31"/>
    <mergeCell ref="L30:M30"/>
    <mergeCell ref="L29:M29"/>
    <mergeCell ref="L28:M28"/>
    <mergeCell ref="P32:Q32"/>
    <mergeCell ref="L36:M36"/>
    <mergeCell ref="L35:M35"/>
    <mergeCell ref="L34:M34"/>
    <mergeCell ref="L33:M33"/>
    <mergeCell ref="L32:M32"/>
    <mergeCell ref="R26:S26"/>
    <mergeCell ref="R27:S27"/>
    <mergeCell ref="R28:S28"/>
    <mergeCell ref="R29:S29"/>
    <mergeCell ref="R30:S30"/>
    <mergeCell ref="R31:S31"/>
    <mergeCell ref="P22:Q22"/>
    <mergeCell ref="P21:Q21"/>
    <mergeCell ref="P20:Q20"/>
    <mergeCell ref="R20:S20"/>
    <mergeCell ref="R21:S21"/>
    <mergeCell ref="R22:S22"/>
    <mergeCell ref="P27:Q27"/>
    <mergeCell ref="P26:Q26"/>
    <mergeCell ref="P25:Q25"/>
    <mergeCell ref="T24:U24"/>
    <mergeCell ref="T23:U23"/>
    <mergeCell ref="T22:U22"/>
    <mergeCell ref="T21:U21"/>
    <mergeCell ref="R35:S35"/>
    <mergeCell ref="R36:S36"/>
    <mergeCell ref="T36:U36"/>
    <mergeCell ref="T35:U35"/>
    <mergeCell ref="T20:U20"/>
    <mergeCell ref="T30:U30"/>
    <mergeCell ref="T29:U29"/>
    <mergeCell ref="T28:U28"/>
    <mergeCell ref="T27:U27"/>
    <mergeCell ref="T26:U26"/>
    <mergeCell ref="T25:U25"/>
    <mergeCell ref="R32:S32"/>
    <mergeCell ref="R33:S33"/>
    <mergeCell ref="R34:S34"/>
    <mergeCell ref="T34:U34"/>
    <mergeCell ref="T33:U33"/>
    <mergeCell ref="R23:S23"/>
    <mergeCell ref="R24:S24"/>
    <mergeCell ref="R25:S25"/>
    <mergeCell ref="T32:U32"/>
  </mergeCells>
  <phoneticPr fontId="0" type="noConversion"/>
  <dataValidations count="3">
    <dataValidation type="date" errorStyle="warning" allowBlank="1" showInputMessage="1" showErrorMessage="1" errorTitle="Fecha de cierre" error="Debe escribir una fecha en esta celda." promptTitle="Fecha de cierre" prompt="Escriba la última fecha del período de pago cubierto por este informe de gastos." sqref="S16:W16">
      <formula1>33970</formula1>
      <formula2>65016</formula2>
    </dataValidation>
    <dataValidation type="decimal" allowBlank="1" showErrorMessage="1" errorTitle="Gastos" error="Escriba una cuantía en esta celda." promptTitle="Gastos" sqref="N20:N36 L20:L36 H20:H36">
      <formula1>0</formula1>
      <formula2>1000000000000</formula2>
    </dataValidation>
    <dataValidation type="textLength" allowBlank="1" errorTitle="Cuenta" error="Debe indicar el código de la cuenta a la que se cargarán estos gastos." promptTitle="Cuenta" sqref="D20:D36">
      <formula1>0</formula1>
      <formula2>256</formula2>
    </dataValidation>
  </dataValidations>
  <pageMargins left="0.44" right="0.5" top="0.82" bottom="1" header="0.56000000000000005" footer="0"/>
  <pageSetup paperSize="9" scale="72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AD48"/>
  <sheetViews>
    <sheetView topLeftCell="A16" zoomScale="90" zoomScaleNormal="90" workbookViewId="0">
      <selection activeCell="L48" sqref="L48"/>
    </sheetView>
  </sheetViews>
  <sheetFormatPr baseColWidth="10" defaultColWidth="9.109375" defaultRowHeight="13.2" x14ac:dyDescent="0.25"/>
  <cols>
    <col min="1" max="1" width="5.6640625" style="1" customWidth="1"/>
    <col min="2" max="2" width="0.88671875" style="1" customWidth="1"/>
    <col min="3" max="3" width="4.44140625" style="1" customWidth="1"/>
    <col min="4" max="4" width="13.33203125" style="1" customWidth="1"/>
    <col min="5" max="5" width="24.6640625" style="1" customWidth="1"/>
    <col min="6" max="6" width="4.44140625" style="1" customWidth="1"/>
    <col min="7" max="7" width="6" style="1" customWidth="1"/>
    <col min="8" max="14" width="4.88671875" style="1" customWidth="1"/>
    <col min="15" max="20" width="5" style="1" customWidth="1"/>
    <col min="21" max="21" width="10.5546875" style="1" customWidth="1"/>
    <col min="22" max="27" width="4.88671875" style="1" customWidth="1"/>
    <col min="28" max="29" width="3" style="1" customWidth="1"/>
    <col min="30" max="30" width="4.44140625" style="1" customWidth="1"/>
    <col min="31" max="31" width="13.109375" style="1" customWidth="1"/>
    <col min="32" max="16384" width="9.109375" style="1"/>
  </cols>
  <sheetData>
    <row r="1" spans="2:30" ht="13.8" thickBot="1" x14ac:dyDescent="0.3"/>
    <row r="2" spans="2:30" ht="23.4" thickTop="1" x14ac:dyDescent="0.4">
      <c r="B2" s="87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68"/>
      <c r="W2" s="68"/>
      <c r="X2" s="68"/>
      <c r="Y2" s="68"/>
      <c r="Z2" s="68"/>
      <c r="AA2" s="68"/>
      <c r="AB2" s="68"/>
      <c r="AC2" s="68"/>
      <c r="AD2" s="63"/>
    </row>
    <row r="3" spans="2:30" ht="13.5" customHeight="1" thickBot="1" x14ac:dyDescent="0.3"/>
    <row r="4" spans="2:30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</row>
    <row r="5" spans="2:30" ht="13.5" customHeight="1" thickBot="1" x14ac:dyDescent="0.3">
      <c r="B5" s="2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 t="s">
        <v>50</v>
      </c>
      <c r="T5" s="6"/>
      <c r="U5" s="7"/>
      <c r="V5" s="7"/>
      <c r="W5" s="7"/>
      <c r="X5" s="7"/>
      <c r="Y5" s="7"/>
      <c r="Z5" s="7"/>
      <c r="AA5" s="7"/>
      <c r="AB5" s="7"/>
      <c r="AC5" s="26"/>
      <c r="AD5" s="8"/>
    </row>
    <row r="6" spans="2:30" x14ac:dyDescent="0.25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 spans="2:30" ht="13.5" customHeight="1" thickBot="1" x14ac:dyDescent="0.3">
      <c r="B7" s="9"/>
      <c r="C7" s="5"/>
      <c r="D7" s="5"/>
      <c r="E7" s="5"/>
      <c r="F7" s="5"/>
      <c r="G7" s="5"/>
      <c r="H7" s="5"/>
      <c r="I7" s="5"/>
      <c r="J7" s="5"/>
      <c r="K7" s="5"/>
      <c r="L7" s="5"/>
      <c r="AD7" s="8"/>
    </row>
    <row r="8" spans="2:30" ht="24.75" customHeight="1" thickTop="1" thickBot="1" x14ac:dyDescent="0.45">
      <c r="B8" s="9"/>
      <c r="C8" s="5"/>
      <c r="D8" s="5"/>
      <c r="E8" s="5"/>
      <c r="F8" s="5"/>
      <c r="G8" s="5"/>
      <c r="H8" s="5"/>
      <c r="I8" s="5"/>
      <c r="J8" s="5"/>
      <c r="K8" s="5"/>
      <c r="L8" s="5"/>
      <c r="O8" s="87" t="s">
        <v>2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"/>
    </row>
    <row r="9" spans="2:30" ht="3" customHeight="1" thickTop="1" x14ac:dyDescent="0.3">
      <c r="B9" s="9"/>
      <c r="C9" s="5"/>
      <c r="D9" s="10"/>
      <c r="E9" s="10"/>
      <c r="F9" s="10"/>
      <c r="G9" s="10"/>
      <c r="H9" s="10"/>
      <c r="I9" s="10"/>
      <c r="J9" s="11"/>
      <c r="K9" s="10"/>
      <c r="L9" s="10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8"/>
    </row>
    <row r="10" spans="2:30" ht="9.75" customHeight="1" x14ac:dyDescent="0.25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</row>
    <row r="11" spans="2:30" ht="9.75" customHeight="1" x14ac:dyDescent="0.25"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</row>
    <row r="12" spans="2:30" ht="12.75" customHeight="1" thickBot="1" x14ac:dyDescent="0.3">
      <c r="B12" s="9"/>
      <c r="C12" s="5"/>
      <c r="D12" s="91" t="s">
        <v>3</v>
      </c>
      <c r="E12" s="91"/>
      <c r="F12" s="65"/>
      <c r="G12" s="65"/>
      <c r="H12" s="66"/>
      <c r="I12" s="66"/>
      <c r="J12" s="66"/>
      <c r="K12" s="66"/>
      <c r="L12" s="66"/>
      <c r="M12" s="66"/>
      <c r="N12" s="5"/>
      <c r="O12" s="5"/>
      <c r="P12" s="5"/>
      <c r="Q12" s="5"/>
      <c r="R12" s="5"/>
      <c r="S12" s="91"/>
      <c r="T12" s="91"/>
      <c r="U12" s="40"/>
      <c r="V12" s="40"/>
      <c r="W12" s="40"/>
      <c r="X12" s="40"/>
      <c r="Y12" s="40"/>
      <c r="Z12" s="5"/>
      <c r="AA12" s="5"/>
      <c r="AB12" s="5"/>
      <c r="AC12" s="5"/>
      <c r="AD12" s="8"/>
    </row>
    <row r="13" spans="2:30" ht="13.8" thickTop="1" x14ac:dyDescent="0.25">
      <c r="B13" s="9"/>
      <c r="C13" s="5"/>
      <c r="D13" s="67"/>
      <c r="E13" s="6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</row>
    <row r="14" spans="2:30" x14ac:dyDescent="0.25">
      <c r="B14" s="9"/>
      <c r="C14" s="5"/>
      <c r="D14" s="5" t="s">
        <v>4</v>
      </c>
      <c r="E14" s="27" t="str">
        <f>IF('I.Form. Académica'!E14:F14="","-",'I.Form. Académica'!E14:F14)</f>
        <v>Profesor Asociado</v>
      </c>
      <c r="F14" s="28"/>
      <c r="G14" s="39"/>
      <c r="H14" s="23" t="s">
        <v>52</v>
      </c>
      <c r="I14" s="43"/>
      <c r="J14" s="43"/>
      <c r="K14" s="41" t="str">
        <f>IF('I.Form. Académica'!K14:P14="","-",'I.Form. Académica'!K14:P14)</f>
        <v>-</v>
      </c>
      <c r="L14" s="41"/>
      <c r="M14" s="41"/>
      <c r="N14" s="41"/>
      <c r="O14" s="41"/>
      <c r="P14" s="41"/>
      <c r="Q14" s="41"/>
      <c r="R14" s="43"/>
      <c r="S14" s="43"/>
      <c r="T14" s="43"/>
      <c r="U14" s="43"/>
      <c r="V14" s="13"/>
      <c r="W14" s="13" t="s">
        <v>6</v>
      </c>
      <c r="X14" s="101" t="str">
        <f>IF('I.Form. Académica'!S14="","-",'I.Form. Académica'!S14)</f>
        <v>-</v>
      </c>
      <c r="Y14" s="101"/>
      <c r="Z14" s="101"/>
      <c r="AA14" s="21"/>
      <c r="AB14" s="21"/>
      <c r="AC14" s="5"/>
      <c r="AD14" s="8"/>
    </row>
    <row r="15" spans="2:30" x14ac:dyDescent="0.25">
      <c r="B15" s="9"/>
      <c r="C15" s="5"/>
      <c r="D15" s="5" t="s">
        <v>5</v>
      </c>
      <c r="E15" s="104" t="str">
        <f>IF('I.Form. Académica'!E15:F15="","-",'I.Form. Académica'!E15:F15)</f>
        <v>-</v>
      </c>
      <c r="F15" s="104" t="str">
        <f>IF('I.Form. Académica'!F15:G15="","-",'I.Form. Académica'!F15:G15)</f>
        <v>-</v>
      </c>
      <c r="G15" s="39"/>
      <c r="H15" s="43" t="s">
        <v>7</v>
      </c>
      <c r="I15" s="43"/>
      <c r="J15" s="43"/>
      <c r="K15" s="41" t="str">
        <f>IF('I.Form. Académica'!K15:P15="","-",'I.Form. Académica'!K15:P15)</f>
        <v>-</v>
      </c>
      <c r="L15" s="41"/>
      <c r="M15" s="41"/>
      <c r="N15" s="41"/>
      <c r="O15" s="41"/>
      <c r="P15" s="41"/>
      <c r="Q15" s="41"/>
      <c r="R15" s="39"/>
      <c r="S15" s="39"/>
      <c r="T15" s="39"/>
      <c r="U15" s="39"/>
      <c r="V15" s="13"/>
      <c r="W15" s="13" t="s">
        <v>21</v>
      </c>
      <c r="X15" s="101" t="str">
        <f>IF('I.Form. Académica'!S15="","-",'I.Form. Académica'!S15)</f>
        <v>-</v>
      </c>
      <c r="Y15" s="101"/>
      <c r="Z15" s="101"/>
      <c r="AA15" s="21"/>
      <c r="AB15" s="21"/>
      <c r="AC15" s="5"/>
      <c r="AD15" s="8"/>
    </row>
    <row r="16" spans="2:30" x14ac:dyDescent="0.25">
      <c r="B16" s="9"/>
      <c r="C16" s="5"/>
      <c r="D16" s="5" t="s">
        <v>0</v>
      </c>
      <c r="E16" s="104" t="str">
        <f>IF('I.Form. Académica'!E16:F16="","-",'I.Form. Académica'!E16:F16)</f>
        <v>-</v>
      </c>
      <c r="F16" s="104" t="str">
        <f>IF('I.Form. Académica'!F16:G16="","-",'I.Form. Académica'!F16:G16)</f>
        <v>-</v>
      </c>
      <c r="G16" s="39"/>
      <c r="H16" s="43" t="s">
        <v>8</v>
      </c>
      <c r="I16" s="43"/>
      <c r="J16" s="43"/>
      <c r="K16" s="41" t="str">
        <f>IF('I.Form. Académica'!K16:P16="","-",'I.Form. Académica'!K16:P16)</f>
        <v>-</v>
      </c>
      <c r="L16" s="41"/>
      <c r="M16" s="41"/>
      <c r="N16" s="41"/>
      <c r="O16" s="41"/>
      <c r="P16" s="41"/>
      <c r="Q16" s="41"/>
      <c r="R16" s="39"/>
      <c r="S16" s="39"/>
      <c r="T16" s="39"/>
      <c r="U16" s="39"/>
      <c r="V16" s="13"/>
      <c r="W16" s="13"/>
      <c r="X16" s="13"/>
      <c r="Y16" s="13"/>
      <c r="Z16" s="29"/>
      <c r="AA16" s="29"/>
      <c r="AB16" s="29"/>
      <c r="AC16" s="5"/>
      <c r="AD16" s="8"/>
    </row>
    <row r="17" spans="2:30" x14ac:dyDescent="0.25"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</row>
    <row r="18" spans="2:30" ht="13.8" thickBot="1" x14ac:dyDescent="0.3">
      <c r="B18" s="9"/>
      <c r="C18" s="5"/>
      <c r="D18" s="5"/>
      <c r="E18" s="100"/>
      <c r="F18" s="100"/>
      <c r="G18" s="100"/>
      <c r="H18" s="100"/>
      <c r="I18" s="100"/>
      <c r="J18" s="5"/>
      <c r="K18" s="4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</row>
    <row r="19" spans="2:30" ht="13.8" thickBot="1" x14ac:dyDescent="0.3">
      <c r="B19" s="9"/>
      <c r="C19" s="5"/>
      <c r="D19" s="76" t="s">
        <v>9</v>
      </c>
      <c r="E19" s="77"/>
      <c r="F19" s="76" t="s">
        <v>53</v>
      </c>
      <c r="G19" s="77"/>
      <c r="H19" s="128" t="s">
        <v>41</v>
      </c>
      <c r="I19" s="129"/>
      <c r="J19" s="128" t="s">
        <v>42</v>
      </c>
      <c r="K19" s="129"/>
      <c r="L19" s="128" t="s">
        <v>45</v>
      </c>
      <c r="M19" s="129"/>
      <c r="N19" s="128" t="s">
        <v>43</v>
      </c>
      <c r="O19" s="129"/>
      <c r="P19" s="128" t="s">
        <v>44</v>
      </c>
      <c r="Q19" s="140"/>
      <c r="R19" s="129"/>
      <c r="S19" s="107" t="s">
        <v>48</v>
      </c>
      <c r="T19" s="110"/>
      <c r="U19" s="37" t="s">
        <v>48</v>
      </c>
      <c r="V19" s="139" t="s">
        <v>1</v>
      </c>
      <c r="W19" s="135"/>
      <c r="X19" s="135"/>
      <c r="Y19" s="135"/>
      <c r="Z19" s="135"/>
      <c r="AA19" s="135"/>
      <c r="AB19" s="135"/>
      <c r="AC19" s="136"/>
      <c r="AD19" s="8"/>
    </row>
    <row r="20" spans="2:30" ht="13.8" thickBot="1" x14ac:dyDescent="0.3">
      <c r="B20" s="9"/>
      <c r="C20" s="5"/>
      <c r="D20" s="96" t="str">
        <f>IF('I.Form. Académica'!D19:E19="","-",'I.Form. Académica'!D19:E19)</f>
        <v>-</v>
      </c>
      <c r="E20" s="97"/>
      <c r="F20" s="93"/>
      <c r="G20" s="73"/>
      <c r="H20" s="131">
        <f>'I.Form. Académica'!U19</f>
        <v>0</v>
      </c>
      <c r="I20" s="133"/>
      <c r="J20" s="131">
        <f>'II.Act. Docente'!W20</f>
        <v>0</v>
      </c>
      <c r="K20" s="133"/>
      <c r="L20" s="131">
        <f>'III.Act. Investigadora'!Y20</f>
        <v>0</v>
      </c>
      <c r="M20" s="133"/>
      <c r="N20" s="131">
        <f>'IV. Exp. Profesional'!X20</f>
        <v>0</v>
      </c>
      <c r="O20" s="133"/>
      <c r="P20" s="131">
        <f>'V.Otros méritos'!W20:W20</f>
        <v>0</v>
      </c>
      <c r="Q20" s="132"/>
      <c r="R20" s="133"/>
      <c r="S20" s="137"/>
      <c r="T20" s="138"/>
      <c r="U20" s="38">
        <f>IF(S20&lt;20,S20,20)</f>
        <v>0</v>
      </c>
      <c r="V20" s="134">
        <f t="shared" ref="V20:V36" si="0">IF(F20="",SUM(H20:R20)+U20,(SUM(H20:R20)+U20)*(1+F20/100))</f>
        <v>0</v>
      </c>
      <c r="W20" s="135"/>
      <c r="X20" s="135"/>
      <c r="Y20" s="135"/>
      <c r="Z20" s="135"/>
      <c r="AA20" s="135"/>
      <c r="AB20" s="135"/>
      <c r="AC20" s="136"/>
      <c r="AD20" s="8"/>
    </row>
    <row r="21" spans="2:30" ht="13.8" thickBot="1" x14ac:dyDescent="0.3">
      <c r="B21" s="9"/>
      <c r="C21" s="5"/>
      <c r="D21" s="96" t="str">
        <f>IF('I.Form. Académica'!D20:E20="","-",'I.Form. Académica'!D20:E20)</f>
        <v>-</v>
      </c>
      <c r="E21" s="97"/>
      <c r="F21" s="93"/>
      <c r="G21" s="73"/>
      <c r="H21" s="131">
        <f>'I.Form. Académica'!U20</f>
        <v>0</v>
      </c>
      <c r="I21" s="133"/>
      <c r="J21" s="131">
        <f>'II.Act. Docente'!W21</f>
        <v>0</v>
      </c>
      <c r="K21" s="133"/>
      <c r="L21" s="131">
        <f>'III.Act. Investigadora'!Y21</f>
        <v>0</v>
      </c>
      <c r="M21" s="133"/>
      <c r="N21" s="131">
        <f>'IV. Exp. Profesional'!X21</f>
        <v>0</v>
      </c>
      <c r="O21" s="133"/>
      <c r="P21" s="131">
        <f>'V.Otros méritos'!W21:W21</f>
        <v>0</v>
      </c>
      <c r="Q21" s="132"/>
      <c r="R21" s="133"/>
      <c r="S21" s="137"/>
      <c r="T21" s="138"/>
      <c r="U21" s="38">
        <f t="shared" ref="U21:U36" si="1">IF(S21&lt;20,S21,20)</f>
        <v>0</v>
      </c>
      <c r="V21" s="134">
        <f t="shared" si="0"/>
        <v>0</v>
      </c>
      <c r="W21" s="135"/>
      <c r="X21" s="135"/>
      <c r="Y21" s="135"/>
      <c r="Z21" s="135"/>
      <c r="AA21" s="135"/>
      <c r="AB21" s="135"/>
      <c r="AC21" s="136"/>
      <c r="AD21" s="8"/>
    </row>
    <row r="22" spans="2:30" ht="13.8" thickBot="1" x14ac:dyDescent="0.3">
      <c r="B22" s="9"/>
      <c r="C22" s="5"/>
      <c r="D22" s="96" t="str">
        <f>IF('I.Form. Académica'!D21:E21="","-",'I.Form. Académica'!D21:E21)</f>
        <v>-</v>
      </c>
      <c r="E22" s="97"/>
      <c r="F22" s="93"/>
      <c r="G22" s="73"/>
      <c r="H22" s="131">
        <f>'I.Form. Académica'!U21</f>
        <v>0</v>
      </c>
      <c r="I22" s="133"/>
      <c r="J22" s="131">
        <f>'II.Act. Docente'!W22</f>
        <v>0</v>
      </c>
      <c r="K22" s="133"/>
      <c r="L22" s="131">
        <f>'III.Act. Investigadora'!Y22</f>
        <v>0</v>
      </c>
      <c r="M22" s="133"/>
      <c r="N22" s="131">
        <f>'IV. Exp. Profesional'!X22</f>
        <v>0</v>
      </c>
      <c r="O22" s="133"/>
      <c r="P22" s="131">
        <f>'V.Otros méritos'!W22:W22</f>
        <v>0</v>
      </c>
      <c r="Q22" s="132"/>
      <c r="R22" s="133"/>
      <c r="S22" s="137"/>
      <c r="T22" s="138"/>
      <c r="U22" s="38">
        <f t="shared" si="1"/>
        <v>0</v>
      </c>
      <c r="V22" s="134">
        <f t="shared" si="0"/>
        <v>0</v>
      </c>
      <c r="W22" s="135"/>
      <c r="X22" s="135"/>
      <c r="Y22" s="135"/>
      <c r="Z22" s="135"/>
      <c r="AA22" s="135"/>
      <c r="AB22" s="135"/>
      <c r="AC22" s="136"/>
      <c r="AD22" s="8"/>
    </row>
    <row r="23" spans="2:30" ht="13.8" thickBot="1" x14ac:dyDescent="0.3">
      <c r="B23" s="9"/>
      <c r="C23" s="5"/>
      <c r="D23" s="96" t="str">
        <f>IF('I.Form. Académica'!D22:E22="","-",'I.Form. Académica'!D22:E22)</f>
        <v>-</v>
      </c>
      <c r="E23" s="97"/>
      <c r="F23" s="93"/>
      <c r="G23" s="73"/>
      <c r="H23" s="131">
        <f>'I.Form. Académica'!U22</f>
        <v>0</v>
      </c>
      <c r="I23" s="133"/>
      <c r="J23" s="131">
        <f>'II.Act. Docente'!W23</f>
        <v>0</v>
      </c>
      <c r="K23" s="133"/>
      <c r="L23" s="131">
        <f>'III.Act. Investigadora'!Y23</f>
        <v>0</v>
      </c>
      <c r="M23" s="133"/>
      <c r="N23" s="131">
        <f>'IV. Exp. Profesional'!X23</f>
        <v>0</v>
      </c>
      <c r="O23" s="133"/>
      <c r="P23" s="131">
        <f>'V.Otros méritos'!W23:W23</f>
        <v>0</v>
      </c>
      <c r="Q23" s="132"/>
      <c r="R23" s="133"/>
      <c r="S23" s="137"/>
      <c r="T23" s="138"/>
      <c r="U23" s="38">
        <f t="shared" si="1"/>
        <v>0</v>
      </c>
      <c r="V23" s="134">
        <f t="shared" si="0"/>
        <v>0</v>
      </c>
      <c r="W23" s="135"/>
      <c r="X23" s="135"/>
      <c r="Y23" s="135"/>
      <c r="Z23" s="135"/>
      <c r="AA23" s="135"/>
      <c r="AB23" s="135"/>
      <c r="AC23" s="136"/>
      <c r="AD23" s="8"/>
    </row>
    <row r="24" spans="2:30" ht="13.8" thickBot="1" x14ac:dyDescent="0.3">
      <c r="B24" s="9"/>
      <c r="C24" s="5"/>
      <c r="D24" s="96" t="str">
        <f>IF('I.Form. Académica'!D23:E23="","-",'I.Form. Académica'!D23:E23)</f>
        <v>-</v>
      </c>
      <c r="E24" s="97"/>
      <c r="F24" s="93"/>
      <c r="G24" s="73"/>
      <c r="H24" s="131">
        <f>'I.Form. Académica'!U23</f>
        <v>0</v>
      </c>
      <c r="I24" s="133"/>
      <c r="J24" s="131">
        <f>'II.Act. Docente'!W24</f>
        <v>0</v>
      </c>
      <c r="K24" s="133"/>
      <c r="L24" s="131">
        <f>'III.Act. Investigadora'!Y24</f>
        <v>0</v>
      </c>
      <c r="M24" s="133"/>
      <c r="N24" s="131">
        <f>'IV. Exp. Profesional'!X24</f>
        <v>0</v>
      </c>
      <c r="O24" s="133"/>
      <c r="P24" s="131">
        <f>'V.Otros méritos'!W24:W24</f>
        <v>0</v>
      </c>
      <c r="Q24" s="132"/>
      <c r="R24" s="133"/>
      <c r="S24" s="137"/>
      <c r="T24" s="138"/>
      <c r="U24" s="38">
        <f t="shared" si="1"/>
        <v>0</v>
      </c>
      <c r="V24" s="134">
        <f t="shared" si="0"/>
        <v>0</v>
      </c>
      <c r="W24" s="135"/>
      <c r="X24" s="135"/>
      <c r="Y24" s="135"/>
      <c r="Z24" s="135"/>
      <c r="AA24" s="135"/>
      <c r="AB24" s="135"/>
      <c r="AC24" s="136"/>
      <c r="AD24" s="8"/>
    </row>
    <row r="25" spans="2:30" ht="13.8" thickBot="1" x14ac:dyDescent="0.3">
      <c r="B25" s="9"/>
      <c r="C25" s="5"/>
      <c r="D25" s="96" t="str">
        <f>IF('I.Form. Académica'!D24:E24="","-",'I.Form. Académica'!D24:E24)</f>
        <v>-</v>
      </c>
      <c r="E25" s="97"/>
      <c r="F25" s="93"/>
      <c r="G25" s="73"/>
      <c r="H25" s="131">
        <f>'I.Form. Académica'!U24</f>
        <v>0</v>
      </c>
      <c r="I25" s="133"/>
      <c r="J25" s="131">
        <f>'II.Act. Docente'!W25</f>
        <v>0</v>
      </c>
      <c r="K25" s="133"/>
      <c r="L25" s="131">
        <f>'III.Act. Investigadora'!Y25</f>
        <v>0</v>
      </c>
      <c r="M25" s="133"/>
      <c r="N25" s="131">
        <f>'IV. Exp. Profesional'!X25</f>
        <v>0</v>
      </c>
      <c r="O25" s="133"/>
      <c r="P25" s="131">
        <f>'V.Otros méritos'!W25:W25</f>
        <v>0</v>
      </c>
      <c r="Q25" s="132"/>
      <c r="R25" s="133"/>
      <c r="S25" s="137"/>
      <c r="T25" s="138"/>
      <c r="U25" s="38">
        <f t="shared" si="1"/>
        <v>0</v>
      </c>
      <c r="V25" s="134">
        <f t="shared" si="0"/>
        <v>0</v>
      </c>
      <c r="W25" s="135"/>
      <c r="X25" s="135"/>
      <c r="Y25" s="135"/>
      <c r="Z25" s="135"/>
      <c r="AA25" s="135"/>
      <c r="AB25" s="135"/>
      <c r="AC25" s="136"/>
      <c r="AD25" s="8"/>
    </row>
    <row r="26" spans="2:30" ht="13.8" thickBot="1" x14ac:dyDescent="0.3">
      <c r="B26" s="9"/>
      <c r="C26" s="5"/>
      <c r="D26" s="96" t="str">
        <f>IF('I.Form. Académica'!D25:E25="","-",'I.Form. Académica'!D25:E25)</f>
        <v>-</v>
      </c>
      <c r="E26" s="97"/>
      <c r="F26" s="93"/>
      <c r="G26" s="73"/>
      <c r="H26" s="131">
        <f>'I.Form. Académica'!U25</f>
        <v>0</v>
      </c>
      <c r="I26" s="133"/>
      <c r="J26" s="131">
        <f>'II.Act. Docente'!W26</f>
        <v>0</v>
      </c>
      <c r="K26" s="133"/>
      <c r="L26" s="131">
        <f>'III.Act. Investigadora'!Y26</f>
        <v>0</v>
      </c>
      <c r="M26" s="133"/>
      <c r="N26" s="131">
        <f>'IV. Exp. Profesional'!X26</f>
        <v>0</v>
      </c>
      <c r="O26" s="133"/>
      <c r="P26" s="131">
        <f>'V.Otros méritos'!W26:W26</f>
        <v>0</v>
      </c>
      <c r="Q26" s="132"/>
      <c r="R26" s="133"/>
      <c r="S26" s="137"/>
      <c r="T26" s="138"/>
      <c r="U26" s="38">
        <f t="shared" si="1"/>
        <v>0</v>
      </c>
      <c r="V26" s="134">
        <f t="shared" si="0"/>
        <v>0</v>
      </c>
      <c r="W26" s="135"/>
      <c r="X26" s="135"/>
      <c r="Y26" s="135"/>
      <c r="Z26" s="135"/>
      <c r="AA26" s="135"/>
      <c r="AB26" s="135"/>
      <c r="AC26" s="136"/>
      <c r="AD26" s="8"/>
    </row>
    <row r="27" spans="2:30" ht="13.8" thickBot="1" x14ac:dyDescent="0.3">
      <c r="B27" s="9"/>
      <c r="C27" s="5"/>
      <c r="D27" s="96" t="str">
        <f>IF('I.Form. Académica'!D26:E26="","-",'I.Form. Académica'!D26:E26)</f>
        <v>-</v>
      </c>
      <c r="E27" s="97"/>
      <c r="F27" s="93"/>
      <c r="G27" s="73"/>
      <c r="H27" s="131">
        <f>'I.Form. Académica'!U26</f>
        <v>0</v>
      </c>
      <c r="I27" s="133"/>
      <c r="J27" s="131">
        <f>'II.Act. Docente'!W27</f>
        <v>0</v>
      </c>
      <c r="K27" s="133"/>
      <c r="L27" s="131">
        <f>'III.Act. Investigadora'!Y27</f>
        <v>0</v>
      </c>
      <c r="M27" s="133"/>
      <c r="N27" s="131">
        <f>'IV. Exp. Profesional'!X27</f>
        <v>0</v>
      </c>
      <c r="O27" s="133"/>
      <c r="P27" s="131">
        <f>'V.Otros méritos'!W27:W27</f>
        <v>0</v>
      </c>
      <c r="Q27" s="132"/>
      <c r="R27" s="133"/>
      <c r="S27" s="137"/>
      <c r="T27" s="138"/>
      <c r="U27" s="38">
        <f t="shared" si="1"/>
        <v>0</v>
      </c>
      <c r="V27" s="134">
        <f t="shared" si="0"/>
        <v>0</v>
      </c>
      <c r="W27" s="135"/>
      <c r="X27" s="135"/>
      <c r="Y27" s="135"/>
      <c r="Z27" s="135"/>
      <c r="AA27" s="135"/>
      <c r="AB27" s="135"/>
      <c r="AC27" s="136"/>
      <c r="AD27" s="8"/>
    </row>
    <row r="28" spans="2:30" ht="13.8" thickBot="1" x14ac:dyDescent="0.3">
      <c r="B28" s="9"/>
      <c r="C28" s="5"/>
      <c r="D28" s="96" t="str">
        <f>IF('I.Form. Académica'!D27:E27="","-",'I.Form. Académica'!D27:E27)</f>
        <v>-</v>
      </c>
      <c r="E28" s="97"/>
      <c r="F28" s="93"/>
      <c r="G28" s="73"/>
      <c r="H28" s="131">
        <f>'I.Form. Académica'!U27</f>
        <v>0</v>
      </c>
      <c r="I28" s="133"/>
      <c r="J28" s="131">
        <f>'II.Act. Docente'!W28</f>
        <v>0</v>
      </c>
      <c r="K28" s="133"/>
      <c r="L28" s="131">
        <f>'III.Act. Investigadora'!Y28</f>
        <v>0</v>
      </c>
      <c r="M28" s="133"/>
      <c r="N28" s="131">
        <f>'IV. Exp. Profesional'!X28</f>
        <v>0</v>
      </c>
      <c r="O28" s="133"/>
      <c r="P28" s="131">
        <f>'V.Otros méritos'!W28:W28</f>
        <v>0</v>
      </c>
      <c r="Q28" s="132"/>
      <c r="R28" s="133"/>
      <c r="S28" s="137"/>
      <c r="T28" s="138"/>
      <c r="U28" s="38">
        <f t="shared" si="1"/>
        <v>0</v>
      </c>
      <c r="V28" s="134">
        <f t="shared" si="0"/>
        <v>0</v>
      </c>
      <c r="W28" s="135"/>
      <c r="X28" s="135"/>
      <c r="Y28" s="135"/>
      <c r="Z28" s="135"/>
      <c r="AA28" s="135"/>
      <c r="AB28" s="135"/>
      <c r="AC28" s="136"/>
      <c r="AD28" s="8"/>
    </row>
    <row r="29" spans="2:30" ht="13.8" thickBot="1" x14ac:dyDescent="0.3">
      <c r="B29" s="9"/>
      <c r="C29" s="5"/>
      <c r="D29" s="96" t="str">
        <f>IF('I.Form. Académica'!D28:E28="","-",'I.Form. Académica'!D28:E28)</f>
        <v>-</v>
      </c>
      <c r="E29" s="97"/>
      <c r="F29" s="93"/>
      <c r="G29" s="73"/>
      <c r="H29" s="131">
        <f>'I.Form. Académica'!U28</f>
        <v>0</v>
      </c>
      <c r="I29" s="133"/>
      <c r="J29" s="131">
        <f>'II.Act. Docente'!W29</f>
        <v>0</v>
      </c>
      <c r="K29" s="133"/>
      <c r="L29" s="131">
        <f>'III.Act. Investigadora'!Y29</f>
        <v>0</v>
      </c>
      <c r="M29" s="133"/>
      <c r="N29" s="131">
        <f>'IV. Exp. Profesional'!X29</f>
        <v>0</v>
      </c>
      <c r="O29" s="133"/>
      <c r="P29" s="131">
        <f>'V.Otros méritos'!W29:W29</f>
        <v>0</v>
      </c>
      <c r="Q29" s="132"/>
      <c r="R29" s="133"/>
      <c r="S29" s="137"/>
      <c r="T29" s="138"/>
      <c r="U29" s="38">
        <f t="shared" si="1"/>
        <v>0</v>
      </c>
      <c r="V29" s="134">
        <f t="shared" si="0"/>
        <v>0</v>
      </c>
      <c r="W29" s="135"/>
      <c r="X29" s="135"/>
      <c r="Y29" s="135"/>
      <c r="Z29" s="135"/>
      <c r="AA29" s="135"/>
      <c r="AB29" s="135"/>
      <c r="AC29" s="136"/>
      <c r="AD29" s="8"/>
    </row>
    <row r="30" spans="2:30" ht="13.8" thickBot="1" x14ac:dyDescent="0.3">
      <c r="B30" s="9"/>
      <c r="C30" s="5"/>
      <c r="D30" s="96" t="str">
        <f>IF('I.Form. Académica'!D29:E29="","-",'I.Form. Académica'!D29:E29)</f>
        <v>-</v>
      </c>
      <c r="E30" s="97"/>
      <c r="F30" s="93"/>
      <c r="G30" s="73"/>
      <c r="H30" s="131">
        <f>'I.Form. Académica'!U29</f>
        <v>0</v>
      </c>
      <c r="I30" s="133"/>
      <c r="J30" s="131">
        <f>'II.Act. Docente'!W30</f>
        <v>0</v>
      </c>
      <c r="K30" s="133"/>
      <c r="L30" s="131">
        <f>'III.Act. Investigadora'!Y30</f>
        <v>0</v>
      </c>
      <c r="M30" s="133"/>
      <c r="N30" s="131">
        <f>'IV. Exp. Profesional'!X30</f>
        <v>0</v>
      </c>
      <c r="O30" s="133"/>
      <c r="P30" s="131">
        <f>'V.Otros méritos'!W30:W30</f>
        <v>0</v>
      </c>
      <c r="Q30" s="132"/>
      <c r="R30" s="133"/>
      <c r="S30" s="137"/>
      <c r="T30" s="138"/>
      <c r="U30" s="38">
        <f t="shared" si="1"/>
        <v>0</v>
      </c>
      <c r="V30" s="134">
        <f t="shared" si="0"/>
        <v>0</v>
      </c>
      <c r="W30" s="135"/>
      <c r="X30" s="135"/>
      <c r="Y30" s="135"/>
      <c r="Z30" s="135"/>
      <c r="AA30" s="135"/>
      <c r="AB30" s="135"/>
      <c r="AC30" s="136"/>
      <c r="AD30" s="8"/>
    </row>
    <row r="31" spans="2:30" ht="13.8" thickBot="1" x14ac:dyDescent="0.3">
      <c r="B31" s="9"/>
      <c r="C31" s="5"/>
      <c r="D31" s="96" t="str">
        <f>IF('I.Form. Académica'!D30:E30="","-",'I.Form. Académica'!D30:E30)</f>
        <v>-</v>
      </c>
      <c r="E31" s="97"/>
      <c r="F31" s="93"/>
      <c r="G31" s="73"/>
      <c r="H31" s="131">
        <f>'I.Form. Académica'!U30</f>
        <v>0</v>
      </c>
      <c r="I31" s="133"/>
      <c r="J31" s="131">
        <f>'II.Act. Docente'!W31</f>
        <v>0</v>
      </c>
      <c r="K31" s="133"/>
      <c r="L31" s="131">
        <f>'III.Act. Investigadora'!Y31</f>
        <v>0</v>
      </c>
      <c r="M31" s="133"/>
      <c r="N31" s="131">
        <f>'IV. Exp. Profesional'!X31</f>
        <v>0</v>
      </c>
      <c r="O31" s="133"/>
      <c r="P31" s="131">
        <f>'V.Otros méritos'!W31:W31</f>
        <v>0</v>
      </c>
      <c r="Q31" s="132"/>
      <c r="R31" s="133"/>
      <c r="S31" s="137"/>
      <c r="T31" s="138"/>
      <c r="U31" s="38">
        <f t="shared" si="1"/>
        <v>0</v>
      </c>
      <c r="V31" s="134">
        <f t="shared" si="0"/>
        <v>0</v>
      </c>
      <c r="W31" s="135"/>
      <c r="X31" s="135"/>
      <c r="Y31" s="135"/>
      <c r="Z31" s="135"/>
      <c r="AA31" s="135"/>
      <c r="AB31" s="135"/>
      <c r="AC31" s="136"/>
      <c r="AD31" s="8"/>
    </row>
    <row r="32" spans="2:30" ht="13.8" thickBot="1" x14ac:dyDescent="0.3">
      <c r="B32" s="9"/>
      <c r="C32" s="5"/>
      <c r="D32" s="96" t="str">
        <f>IF('I.Form. Académica'!D31:E31="","-",'I.Form. Académica'!D31:E31)</f>
        <v>-</v>
      </c>
      <c r="E32" s="97"/>
      <c r="F32" s="93"/>
      <c r="G32" s="73"/>
      <c r="H32" s="131">
        <f>'I.Form. Académica'!U31</f>
        <v>0</v>
      </c>
      <c r="I32" s="133"/>
      <c r="J32" s="131">
        <f>'II.Act. Docente'!W32</f>
        <v>0</v>
      </c>
      <c r="K32" s="133"/>
      <c r="L32" s="131">
        <f>'III.Act. Investigadora'!Y32</f>
        <v>0</v>
      </c>
      <c r="M32" s="133"/>
      <c r="N32" s="131">
        <f>'IV. Exp. Profesional'!X32</f>
        <v>0</v>
      </c>
      <c r="O32" s="133"/>
      <c r="P32" s="131">
        <f>'V.Otros méritos'!W32:W32</f>
        <v>0</v>
      </c>
      <c r="Q32" s="132"/>
      <c r="R32" s="133"/>
      <c r="S32" s="137"/>
      <c r="T32" s="138"/>
      <c r="U32" s="38">
        <f t="shared" si="1"/>
        <v>0</v>
      </c>
      <c r="V32" s="134">
        <f t="shared" si="0"/>
        <v>0</v>
      </c>
      <c r="W32" s="135"/>
      <c r="X32" s="135"/>
      <c r="Y32" s="135"/>
      <c r="Z32" s="135"/>
      <c r="AA32" s="135"/>
      <c r="AB32" s="135"/>
      <c r="AC32" s="136"/>
      <c r="AD32" s="8"/>
    </row>
    <row r="33" spans="2:30" ht="13.8" thickBot="1" x14ac:dyDescent="0.3">
      <c r="B33" s="9"/>
      <c r="C33" s="5"/>
      <c r="D33" s="96" t="str">
        <f>IF('I.Form. Académica'!D32:E32="","-",'I.Form. Académica'!D32:E32)</f>
        <v>-</v>
      </c>
      <c r="E33" s="97"/>
      <c r="F33" s="93"/>
      <c r="G33" s="73"/>
      <c r="H33" s="131">
        <f>'I.Form. Académica'!U32</f>
        <v>0</v>
      </c>
      <c r="I33" s="133"/>
      <c r="J33" s="131">
        <f>'II.Act. Docente'!W33</f>
        <v>0</v>
      </c>
      <c r="K33" s="133"/>
      <c r="L33" s="131">
        <f>'III.Act. Investigadora'!Y33</f>
        <v>0</v>
      </c>
      <c r="M33" s="133"/>
      <c r="N33" s="131">
        <f>'IV. Exp. Profesional'!X33</f>
        <v>0</v>
      </c>
      <c r="O33" s="133"/>
      <c r="P33" s="131">
        <f>'V.Otros méritos'!W33:W33</f>
        <v>0</v>
      </c>
      <c r="Q33" s="132"/>
      <c r="R33" s="133"/>
      <c r="S33" s="137"/>
      <c r="T33" s="138"/>
      <c r="U33" s="38">
        <f t="shared" si="1"/>
        <v>0</v>
      </c>
      <c r="V33" s="134">
        <f t="shared" si="0"/>
        <v>0</v>
      </c>
      <c r="W33" s="135"/>
      <c r="X33" s="135"/>
      <c r="Y33" s="135"/>
      <c r="Z33" s="135"/>
      <c r="AA33" s="135"/>
      <c r="AB33" s="135"/>
      <c r="AC33" s="136"/>
      <c r="AD33" s="8"/>
    </row>
    <row r="34" spans="2:30" ht="13.8" thickBot="1" x14ac:dyDescent="0.3">
      <c r="B34" s="9"/>
      <c r="C34" s="5"/>
      <c r="D34" s="96" t="str">
        <f>IF('I.Form. Académica'!D33:E33="","-",'I.Form. Académica'!D33:E33)</f>
        <v>-</v>
      </c>
      <c r="E34" s="97"/>
      <c r="F34" s="93"/>
      <c r="G34" s="73"/>
      <c r="H34" s="131">
        <f>'I.Form. Académica'!U33</f>
        <v>0</v>
      </c>
      <c r="I34" s="133"/>
      <c r="J34" s="131">
        <f>'II.Act. Docente'!W34</f>
        <v>0</v>
      </c>
      <c r="K34" s="133"/>
      <c r="L34" s="131">
        <f>'III.Act. Investigadora'!Y34</f>
        <v>0</v>
      </c>
      <c r="M34" s="133"/>
      <c r="N34" s="131">
        <f>'IV. Exp. Profesional'!X34</f>
        <v>0</v>
      </c>
      <c r="O34" s="133"/>
      <c r="P34" s="131">
        <f>'V.Otros méritos'!W34:W34</f>
        <v>0</v>
      </c>
      <c r="Q34" s="132"/>
      <c r="R34" s="133"/>
      <c r="S34" s="137"/>
      <c r="T34" s="138"/>
      <c r="U34" s="38">
        <f t="shared" si="1"/>
        <v>0</v>
      </c>
      <c r="V34" s="134">
        <f t="shared" si="0"/>
        <v>0</v>
      </c>
      <c r="W34" s="135"/>
      <c r="X34" s="135"/>
      <c r="Y34" s="135"/>
      <c r="Z34" s="135"/>
      <c r="AA34" s="135"/>
      <c r="AB34" s="135"/>
      <c r="AC34" s="136"/>
      <c r="AD34" s="8"/>
    </row>
    <row r="35" spans="2:30" ht="13.8" thickBot="1" x14ac:dyDescent="0.3">
      <c r="B35" s="9"/>
      <c r="C35" s="5"/>
      <c r="D35" s="96" t="str">
        <f>IF('I.Form. Académica'!D34:E34="","-",'I.Form. Académica'!D34:E34)</f>
        <v>-</v>
      </c>
      <c r="E35" s="97"/>
      <c r="F35" s="93"/>
      <c r="G35" s="73"/>
      <c r="H35" s="131">
        <f>'I.Form. Académica'!U34</f>
        <v>0</v>
      </c>
      <c r="I35" s="133"/>
      <c r="J35" s="131">
        <f>'II.Act. Docente'!W35</f>
        <v>0</v>
      </c>
      <c r="K35" s="133"/>
      <c r="L35" s="131">
        <f>'III.Act. Investigadora'!Y35</f>
        <v>0</v>
      </c>
      <c r="M35" s="133"/>
      <c r="N35" s="131">
        <f>'IV. Exp. Profesional'!X35</f>
        <v>0</v>
      </c>
      <c r="O35" s="133"/>
      <c r="P35" s="131">
        <f>'V.Otros méritos'!W35:W35</f>
        <v>0</v>
      </c>
      <c r="Q35" s="132"/>
      <c r="R35" s="133"/>
      <c r="S35" s="137"/>
      <c r="T35" s="138"/>
      <c r="U35" s="38">
        <f t="shared" si="1"/>
        <v>0</v>
      </c>
      <c r="V35" s="134">
        <f t="shared" si="0"/>
        <v>0</v>
      </c>
      <c r="W35" s="135"/>
      <c r="X35" s="135"/>
      <c r="Y35" s="135"/>
      <c r="Z35" s="135"/>
      <c r="AA35" s="135"/>
      <c r="AB35" s="135"/>
      <c r="AC35" s="136"/>
      <c r="AD35" s="8"/>
    </row>
    <row r="36" spans="2:30" ht="13.8" thickBot="1" x14ac:dyDescent="0.3">
      <c r="B36" s="9"/>
      <c r="C36" s="5"/>
      <c r="D36" s="96" t="str">
        <f>IF('I.Form. Académica'!D35:E35="","-",'I.Form. Académica'!D35:E35)</f>
        <v>-</v>
      </c>
      <c r="E36" s="97"/>
      <c r="F36" s="93"/>
      <c r="G36" s="73"/>
      <c r="H36" s="131">
        <f>'I.Form. Académica'!U35</f>
        <v>0</v>
      </c>
      <c r="I36" s="133"/>
      <c r="J36" s="131">
        <f>'II.Act. Docente'!W36</f>
        <v>0</v>
      </c>
      <c r="K36" s="133"/>
      <c r="L36" s="131">
        <f>'III.Act. Investigadora'!Y36</f>
        <v>0</v>
      </c>
      <c r="M36" s="133"/>
      <c r="N36" s="131">
        <f>'IV. Exp. Profesional'!X36</f>
        <v>0</v>
      </c>
      <c r="O36" s="133"/>
      <c r="P36" s="131">
        <f>'V.Otros méritos'!W36:W36</f>
        <v>0</v>
      </c>
      <c r="Q36" s="132"/>
      <c r="R36" s="133"/>
      <c r="S36" s="137"/>
      <c r="T36" s="138"/>
      <c r="U36" s="38">
        <f t="shared" si="1"/>
        <v>0</v>
      </c>
      <c r="V36" s="134">
        <f t="shared" si="0"/>
        <v>0</v>
      </c>
      <c r="W36" s="135"/>
      <c r="X36" s="135"/>
      <c r="Y36" s="135"/>
      <c r="Z36" s="135"/>
      <c r="AA36" s="135"/>
      <c r="AB36" s="135"/>
      <c r="AC36" s="136"/>
      <c r="AD36" s="8"/>
    </row>
    <row r="37" spans="2:30" x14ac:dyDescent="0.25">
      <c r="B37" s="9"/>
      <c r="C37" s="5"/>
      <c r="D37" s="15"/>
      <c r="E37" s="15"/>
      <c r="F37" s="15"/>
      <c r="G37" s="15"/>
      <c r="H37" s="1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8"/>
    </row>
    <row r="38" spans="2:30" ht="13.5" customHeight="1" thickBot="1" x14ac:dyDescent="0.3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/>
    </row>
    <row r="40" spans="2:30" ht="15" x14ac:dyDescent="0.25">
      <c r="I40" s="55" t="s">
        <v>55</v>
      </c>
      <c r="J40" s="55"/>
      <c r="K40" s="56" t="s">
        <v>56</v>
      </c>
      <c r="L40" s="61" t="str">
        <f>IF('I.Form. Académica'!L40="","-",'I.Form. Académica'!L40)</f>
        <v>-</v>
      </c>
      <c r="M40" s="56" t="s">
        <v>54</v>
      </c>
      <c r="N40" s="98" t="str">
        <f>IF('I.Form. Académica'!N40="","-----------",'I.Form. Académica'!N40)</f>
        <v>-----------</v>
      </c>
      <c r="O40" s="99"/>
      <c r="P40" s="99"/>
      <c r="Q40" s="99"/>
      <c r="R40" s="56" t="s">
        <v>54</v>
      </c>
      <c r="S40" s="57">
        <v>20</v>
      </c>
      <c r="T40" s="60" t="str">
        <f>IF('I.Form. Académica'!T40="","-",'I.Form. Académica'!T40)</f>
        <v>-</v>
      </c>
    </row>
    <row r="48" spans="2:30" ht="13.8" x14ac:dyDescent="0.25">
      <c r="J48" s="58"/>
      <c r="L48" s="59" t="s">
        <v>58</v>
      </c>
    </row>
  </sheetData>
  <sheetProtection algorithmName="SHA-512" hashValue="O+LKulkyM/h2bu2K8/PZYzZov0H99mYeHj0R+R+lwVqucrgCPIlcVwvnUiZdCX/g322WQbdAiD6Q12NUek2IHg==" saltValue="oFWjm9UBEoarsDNKHxFjtA==" spinCount="100000" sheet="1" objects="1" scenarios="1"/>
  <mergeCells count="173">
    <mergeCell ref="B2:K2"/>
    <mergeCell ref="L2:U2"/>
    <mergeCell ref="N40:Q40"/>
    <mergeCell ref="E16:F16"/>
    <mergeCell ref="D19:E19"/>
    <mergeCell ref="E18:I18"/>
    <mergeCell ref="H19:I19"/>
    <mergeCell ref="L19:M19"/>
    <mergeCell ref="D20:E20"/>
    <mergeCell ref="D21:E21"/>
    <mergeCell ref="D33:E33"/>
    <mergeCell ref="D34:E34"/>
    <mergeCell ref="D35:E35"/>
    <mergeCell ref="D36:E36"/>
    <mergeCell ref="D29:E29"/>
    <mergeCell ref="D30:E30"/>
    <mergeCell ref="D31:E31"/>
    <mergeCell ref="D32:E32"/>
    <mergeCell ref="D28:E28"/>
    <mergeCell ref="D27:E27"/>
    <mergeCell ref="D23:E23"/>
    <mergeCell ref="D24:E24"/>
    <mergeCell ref="D25:E25"/>
    <mergeCell ref="F27:G27"/>
    <mergeCell ref="F28:G28"/>
    <mergeCell ref="X15:Z15"/>
    <mergeCell ref="O8:AC8"/>
    <mergeCell ref="D12:E12"/>
    <mergeCell ref="S12:T12"/>
    <mergeCell ref="X14:Z14"/>
    <mergeCell ref="E15:F15"/>
    <mergeCell ref="J24:K24"/>
    <mergeCell ref="J25:K25"/>
    <mergeCell ref="H20:I20"/>
    <mergeCell ref="J19:K19"/>
    <mergeCell ref="J20:K20"/>
    <mergeCell ref="J21:K21"/>
    <mergeCell ref="H21:I21"/>
    <mergeCell ref="H22:I22"/>
    <mergeCell ref="D26:E26"/>
    <mergeCell ref="F19:G19"/>
    <mergeCell ref="F23:G23"/>
    <mergeCell ref="F24:G24"/>
    <mergeCell ref="H23:I23"/>
    <mergeCell ref="H24:I24"/>
    <mergeCell ref="F20:G20"/>
    <mergeCell ref="F21:G21"/>
    <mergeCell ref="D22:E22"/>
    <mergeCell ref="F22:G22"/>
    <mergeCell ref="N19:O19"/>
    <mergeCell ref="S19:T19"/>
    <mergeCell ref="S20:T20"/>
    <mergeCell ref="L20:M20"/>
    <mergeCell ref="N20:O20"/>
    <mergeCell ref="P19:R19"/>
    <mergeCell ref="P20:R20"/>
    <mergeCell ref="J22:K22"/>
    <mergeCell ref="J23:K23"/>
    <mergeCell ref="L21:M21"/>
    <mergeCell ref="L22:M22"/>
    <mergeCell ref="L23:M23"/>
    <mergeCell ref="N21:O21"/>
    <mergeCell ref="N22:O22"/>
    <mergeCell ref="N23:O23"/>
    <mergeCell ref="N24:O24"/>
    <mergeCell ref="N25:O25"/>
    <mergeCell ref="L24:M24"/>
    <mergeCell ref="L25:M25"/>
    <mergeCell ref="N26:O26"/>
    <mergeCell ref="N27:O27"/>
    <mergeCell ref="N28:O28"/>
    <mergeCell ref="S21:T21"/>
    <mergeCell ref="S22:T22"/>
    <mergeCell ref="S23:T23"/>
    <mergeCell ref="P21:R21"/>
    <mergeCell ref="P22:R22"/>
    <mergeCell ref="P23:R23"/>
    <mergeCell ref="S24:T24"/>
    <mergeCell ref="P24:R24"/>
    <mergeCell ref="S25:T25"/>
    <mergeCell ref="S33:T33"/>
    <mergeCell ref="S34:T34"/>
    <mergeCell ref="S35:T35"/>
    <mergeCell ref="L27:M27"/>
    <mergeCell ref="L28:M28"/>
    <mergeCell ref="L33:M33"/>
    <mergeCell ref="L34:M34"/>
    <mergeCell ref="L35:M35"/>
    <mergeCell ref="S31:T31"/>
    <mergeCell ref="S32:T32"/>
    <mergeCell ref="N29:O29"/>
    <mergeCell ref="N30:O30"/>
    <mergeCell ref="N31:O31"/>
    <mergeCell ref="N32:O32"/>
    <mergeCell ref="S27:T27"/>
    <mergeCell ref="S28:T28"/>
    <mergeCell ref="S29:T29"/>
    <mergeCell ref="V33:AC33"/>
    <mergeCell ref="V34:AC34"/>
    <mergeCell ref="V27:AC27"/>
    <mergeCell ref="V28:AC28"/>
    <mergeCell ref="V29:AC29"/>
    <mergeCell ref="V30:AC30"/>
    <mergeCell ref="V19:AC19"/>
    <mergeCell ref="V20:AC20"/>
    <mergeCell ref="V21:AC21"/>
    <mergeCell ref="V22:AC22"/>
    <mergeCell ref="V23:AC23"/>
    <mergeCell ref="V24:AC24"/>
    <mergeCell ref="F25:G25"/>
    <mergeCell ref="F26:G26"/>
    <mergeCell ref="V31:AC31"/>
    <mergeCell ref="V32:AC32"/>
    <mergeCell ref="V25:AC25"/>
    <mergeCell ref="V26:AC26"/>
    <mergeCell ref="H28:I28"/>
    <mergeCell ref="H29:I29"/>
    <mergeCell ref="H30:I30"/>
    <mergeCell ref="H31:I31"/>
    <mergeCell ref="J26:K26"/>
    <mergeCell ref="J27:K27"/>
    <mergeCell ref="J28:K28"/>
    <mergeCell ref="J29:K29"/>
    <mergeCell ref="H25:I25"/>
    <mergeCell ref="H26:I26"/>
    <mergeCell ref="L29:M29"/>
    <mergeCell ref="F31:G31"/>
    <mergeCell ref="F32:G32"/>
    <mergeCell ref="P25:R25"/>
    <mergeCell ref="P26:R26"/>
    <mergeCell ref="S30:T30"/>
    <mergeCell ref="L26:M26"/>
    <mergeCell ref="S26:T26"/>
    <mergeCell ref="V35:AC35"/>
    <mergeCell ref="V36:AC36"/>
    <mergeCell ref="H36:I36"/>
    <mergeCell ref="J34:K34"/>
    <mergeCell ref="J35:K35"/>
    <mergeCell ref="J36:K36"/>
    <mergeCell ref="N35:O35"/>
    <mergeCell ref="N36:O36"/>
    <mergeCell ref="F35:G35"/>
    <mergeCell ref="H34:I34"/>
    <mergeCell ref="H35:I35"/>
    <mergeCell ref="S36:T36"/>
    <mergeCell ref="L36:M36"/>
    <mergeCell ref="N34:O34"/>
    <mergeCell ref="F36:G36"/>
    <mergeCell ref="P36:R36"/>
    <mergeCell ref="F33:G33"/>
    <mergeCell ref="F34:G34"/>
    <mergeCell ref="P27:R27"/>
    <mergeCell ref="P28:R28"/>
    <mergeCell ref="P33:R33"/>
    <mergeCell ref="P34:R34"/>
    <mergeCell ref="P35:R35"/>
    <mergeCell ref="F30:G30"/>
    <mergeCell ref="J33:K33"/>
    <mergeCell ref="H33:I33"/>
    <mergeCell ref="L30:M30"/>
    <mergeCell ref="L31:M31"/>
    <mergeCell ref="L32:M32"/>
    <mergeCell ref="H27:I27"/>
    <mergeCell ref="J30:K30"/>
    <mergeCell ref="J31:K31"/>
    <mergeCell ref="J32:K32"/>
    <mergeCell ref="H32:I32"/>
    <mergeCell ref="N33:O33"/>
    <mergeCell ref="P29:R29"/>
    <mergeCell ref="P30:R30"/>
    <mergeCell ref="P31:R31"/>
    <mergeCell ref="P32:R32"/>
    <mergeCell ref="F29:G29"/>
  </mergeCells>
  <phoneticPr fontId="0" type="noConversion"/>
  <dataValidations count="3">
    <dataValidation type="date" errorStyle="warning" allowBlank="1" showInputMessage="1" showErrorMessage="1" errorTitle="Fecha de cierre" error="Debe escribir una fecha en esta celda." promptTitle="Fecha de cierre" prompt="Escriba la última fecha del período de pago cubierto por este informe de gastos." sqref="Z16:AB16">
      <formula1>33970</formula1>
      <formula2>65016</formula2>
    </dataValidation>
    <dataValidation type="textLength" allowBlank="1" errorTitle="Cuenta" error="Debe indicar el código de la cuenta a la que se cargarán estos gastos." promptTitle="Cuenta" sqref="D20:D36">
      <formula1>0</formula1>
      <formula2>256</formula2>
    </dataValidation>
    <dataValidation type="decimal" allowBlank="1" showErrorMessage="1" errorTitle="Gastos" error="Escriba una cuantía en esta celda." promptTitle="Gastos" sqref="S20:S36">
      <formula1>0</formula1>
      <formula2>1000000000000</formula2>
    </dataValidation>
  </dataValidations>
  <pageMargins left="0.75" right="0.75" top="1" bottom="1" header="0" footer="0"/>
  <pageSetup paperSize="9" scale="71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I.Form. Académica</vt:lpstr>
      <vt:lpstr>II.Act. Docente</vt:lpstr>
      <vt:lpstr>III.Act. Investigadora</vt:lpstr>
      <vt:lpstr>IV. Exp. Profesional</vt:lpstr>
      <vt:lpstr>V.Otros méritos</vt:lpstr>
      <vt:lpstr>VI. Dpto.-Resumen</vt:lpstr>
      <vt:lpstr>'V.Otros méritos'!Área_de_impresión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Lenovo</cp:lastModifiedBy>
  <cp:lastPrinted>2015-04-16T11:22:03Z</cp:lastPrinted>
  <dcterms:created xsi:type="dcterms:W3CDTF">2000-03-05T05:51:58Z</dcterms:created>
  <dcterms:modified xsi:type="dcterms:W3CDTF">2020-07-17T10:46:21Z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i4>3082</vt:i4>
  </property>
  <property fmtid="{D5CDD505-2E9C-101B-9397-08002B2CF9AE}" pid="3" name="Version">
    <vt:lpwstr>2508</vt:lpwstr>
  </property>
</Properties>
</file>